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SN3PEPF00017C3D\EXCELCNV\40ce24d1-5330-423d-aafd-2f5743de9cfe\"/>
    </mc:Choice>
  </mc:AlternateContent>
  <xr:revisionPtr revIDLastSave="0" documentId="8_{084DE06E-26D2-43E5-AB82-001F8EF66FB9}" xr6:coauthVersionLast="47" xr6:coauthVersionMax="47" xr10:uidLastSave="{00000000-0000-0000-0000-000000000000}"/>
  <bookViews>
    <workbookView xWindow="-60" yWindow="-60" windowWidth="15480" windowHeight="11640" tabRatio="690" firstSheet="2" activeTab="2" xr2:uid="{3CEF34C1-EC06-4D7B-9C68-02537500636A}"/>
  </bookViews>
  <sheets>
    <sheet name="Instructivo" sheetId="14" r:id="rId1"/>
    <sheet name="Inventario General AT (Serie)" sheetId="4" r:id="rId2"/>
    <sheet name="Carátula del Expediente" sheetId="12" r:id="rId3"/>
    <sheet name="CEJILLAS" sheetId="13" r:id="rId4"/>
    <sheet name="Áreas administrativas" sheetId="18" r:id="rId5"/>
    <sheet name="OD1" sheetId="7" state="hidden" r:id="rId6"/>
    <sheet name="CGCA1" sheetId="5" state="hidden" r:id="rId7"/>
    <sheet name="CGCA2" sheetId="9" state="hidden" r:id="rId8"/>
    <sheet name="Guía Auditoría" sheetId="11" r:id="rId9"/>
  </sheets>
  <definedNames>
    <definedName name="Dirección_Administración">'Áreas administrativas'!$C$6:$C$15</definedName>
    <definedName name="_xlnm.Print_Area" localSheetId="2">'Carátula del Expediente'!$A$1:$O$32</definedName>
    <definedName name="_xlnm.Print_Area" localSheetId="3">CEJILLAS!$A$1:$F$28</definedName>
    <definedName name="_xlnm.Print_Titles" localSheetId="1">'Inventario General AT (Serie)'!$1:$10</definedName>
    <definedName name="Subfondo" localSheetId="5">'OD1'!$A$1:$A$8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3" l="1"/>
  <c r="E11" i="12"/>
  <c r="E10" i="12"/>
  <c r="E9" i="12"/>
  <c r="E8" i="12"/>
  <c r="F22" i="12"/>
  <c r="D25" i="12"/>
  <c r="C25" i="12"/>
  <c r="B22" i="12"/>
  <c r="I17" i="12"/>
  <c r="G17" i="12"/>
  <c r="E26" i="12"/>
  <c r="L22" i="12"/>
  <c r="I22" i="12"/>
  <c r="H22" i="12"/>
  <c r="D28" i="13"/>
  <c r="D25" i="13"/>
  <c r="D22" i="13"/>
  <c r="D19" i="13"/>
  <c r="D16" i="13"/>
  <c r="D13" i="13"/>
  <c r="D10" i="13"/>
  <c r="D7" i="13"/>
  <c r="D4" i="13"/>
  <c r="D1" i="13"/>
  <c r="B30" i="12"/>
  <c r="K25" i="12"/>
  <c r="I25" i="12"/>
  <c r="H25" i="12"/>
  <c r="B25" i="12"/>
  <c r="D22" i="12"/>
  <c r="D17" i="12"/>
  <c r="B17" i="12"/>
  <c r="B19" i="12"/>
  <c r="L25" i="12"/>
  <c r="A28" i="13"/>
  <c r="A25" i="13"/>
  <c r="A1" i="13"/>
  <c r="A22" i="13"/>
  <c r="A19" i="13"/>
  <c r="A16" i="13"/>
  <c r="A13" i="13"/>
  <c r="A10" i="13"/>
  <c r="A7" i="13"/>
  <c r="F1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MORENO MOTTE</author>
  </authors>
  <commentList>
    <comment ref="A66" authorId="0" shapeId="0" xr:uid="{6303C93A-8CD4-4D64-A45D-63DD2CAE7DD0}">
      <text>
        <r>
          <rPr>
            <sz val="9"/>
            <color indexed="81"/>
            <rFont val="Tahoma"/>
            <family val="2"/>
          </rPr>
          <t xml:space="preserve">NO BORRAR EL RENGLON </t>
        </r>
      </text>
    </comment>
    <comment ref="B66" authorId="0" shapeId="0" xr:uid="{970DFEA4-33AE-403C-AAA9-E65D1A7CA4FD}">
      <text>
        <r>
          <rPr>
            <sz val="9"/>
            <color indexed="81"/>
            <rFont val="Tahoma"/>
            <family val="2"/>
          </rPr>
          <t xml:space="preserve">NO BORRAR </t>
        </r>
      </text>
    </comment>
  </commentList>
</comments>
</file>

<file path=xl/sharedStrings.xml><?xml version="1.0" encoding="utf-8"?>
<sst xmlns="http://schemas.openxmlformats.org/spreadsheetml/2006/main" count="677" uniqueCount="594">
  <si>
    <t>INSTRUCTIVO PARA EL LLENADO DEL INVENTARIO DE ARCHIVO DE TRÁMITE</t>
  </si>
  <si>
    <t>Encabezado</t>
  </si>
  <si>
    <t>Fondo:</t>
  </si>
  <si>
    <t>El Fondo Documental para todos es  "Centro de Investigaciones y Estudios Superiores en Antropología Social"</t>
  </si>
  <si>
    <t>Unidad Responsable</t>
  </si>
  <si>
    <t xml:space="preserve">Seleccionar  la Unidad Responsable </t>
  </si>
  <si>
    <t>Unidad Administrativa  Productora</t>
  </si>
  <si>
    <t>Indicar el nombre del área  generadora de la documentación</t>
  </si>
  <si>
    <t>Sección Documental</t>
  </si>
  <si>
    <t xml:space="preserve">Seleccionar la Sección Documental que corresponda a la documentación generada de acuerdo al CADIDO vigente </t>
  </si>
  <si>
    <t>Serie Documental</t>
  </si>
  <si>
    <t xml:space="preserve">Seleccionar la Serie Documental que corresponda a la documentación generadab de acuerdo al CADIDO vigente </t>
  </si>
  <si>
    <t>"Deberá generar un archivo de excel por cada serie documental que se  utilice"</t>
  </si>
  <si>
    <t>Captura</t>
  </si>
  <si>
    <t>No. Consecutivo</t>
  </si>
  <si>
    <t xml:space="preserve">Número consecutivo del expediente dentro del inventario </t>
  </si>
  <si>
    <t>No. de Caja</t>
  </si>
  <si>
    <t xml:space="preserve">Indicar en que caja se encuentra ubicado el expediente si se encuentra en archivero o carpeta omitir sin embargo debera ser complementado para transferencia </t>
  </si>
  <si>
    <t>Número del expediente</t>
  </si>
  <si>
    <t xml:space="preserve">Este indica la colocación del expediente dentro de la caja cada una empezará con el numero 1 hasta el numero de expedientes que integren la caja </t>
  </si>
  <si>
    <t>Clasificación Archivística del Expediente</t>
  </si>
  <si>
    <t>La nomenclatura que identificará al expediente de cualquier otro, haciéndolo único e irrepetible y se integra con los siguientes datos:</t>
  </si>
  <si>
    <t>a)  Utilizar la determinante que se maneja para la generación de oficios oficiales que emite el área generadora, Ejemplo un oficio generado por la Coordinación de Archivo DA.1.3</t>
  </si>
  <si>
    <t>b) Serie documental  Ejemplo para un expediente de Transferencia Primaria se utiliza la serie 8C.16. y la subserie 8C.16.1</t>
  </si>
  <si>
    <t xml:space="preserve">c) Número consecuente del expediente del 01 al último número del ejercicio fiscal </t>
  </si>
  <si>
    <t>d) Registrar el año en que fue creado el expediente. Un ejemplo "2022"</t>
  </si>
  <si>
    <t>Unir los datos a,b,c,d espaciados por una diagonal ver ejemplo:</t>
  </si>
  <si>
    <t>Fondo / Determinante / Serie documental / Consecutivo - Año de Generación</t>
  </si>
  <si>
    <r>
      <t xml:space="preserve">Ejemplo de la clave clasificatoria de un expediente: </t>
    </r>
    <r>
      <rPr>
        <b/>
        <sz val="10"/>
        <rFont val="Arial"/>
        <family val="2"/>
      </rPr>
      <t>CIESAS/DA.1.3/08C.16/001- 2022</t>
    </r>
    <r>
      <rPr>
        <sz val="10"/>
        <rFont val="Arial"/>
        <family val="2"/>
      </rPr>
      <t xml:space="preserve"> </t>
    </r>
  </si>
  <si>
    <t>Descripción del  Expediente o asunto</t>
  </si>
  <si>
    <t>El nombre del expediente deberá puntualizar de forma clara su contenido, sin abreviaturas, siglas o conceptos que provoquen confusión para su lectura.</t>
  </si>
  <si>
    <t>Período de trámite del expediente</t>
  </si>
  <si>
    <t>Año de comienzo: Indicar el año en que se inició el expediente (Se puede tomar como referencia el documento más antiguo que integra el expediente)</t>
  </si>
  <si>
    <t>Año de cierre: Indicar el año en que se concluyó el expediente ( dejar en blanco en caso de que aún no se concluya)</t>
  </si>
  <si>
    <t>Número de folios</t>
  </si>
  <si>
    <t>Anotar el número total de folios que conforma el expediente * Para el folear utilizar lápiz</t>
  </si>
  <si>
    <t>Los expedientes no deben rebasar un grosor de 2.5 centímetros y si se rebasa crear legajos indicando el número de legajos ejemplo 1 de 2</t>
  </si>
  <si>
    <t>Valor documental</t>
  </si>
  <si>
    <t>Seleccionar con una X si la documentación tiene valor (A) Administrativo, (L) Legal (F) Fiscal o Contable. De acuerdo al Catálogo de Disposición Documental</t>
  </si>
  <si>
    <t>Vigencia Documental</t>
  </si>
  <si>
    <t>De acuerdo al Catálogo de Disposición Documental indicar el tiempo de guarda en el Archivo de Trámite y Archivo de Concentración.</t>
  </si>
  <si>
    <t>Condiciones de Acceso</t>
  </si>
  <si>
    <t>En apego a la Ley General de Transparencia y Acceso a la Información Pública indicar con una X si el expediente está clasificado como Reservado o Confidencial.</t>
  </si>
  <si>
    <t>Ubicación Topográfica</t>
  </si>
  <si>
    <t>Mostrar la ubicación topográfica del expediente.</t>
  </si>
  <si>
    <t>Tradición documental</t>
  </si>
  <si>
    <t>Indicar con una X si los expedientes están compuestos por documentos Originales, Copias o contiene ambas.</t>
  </si>
  <si>
    <t>Observaciones</t>
  </si>
  <si>
    <t xml:space="preserve">Indicar cualquier información adicional que los expedientes del cual se deba tener conocimiento </t>
  </si>
  <si>
    <t>Impresiones</t>
  </si>
  <si>
    <t>Caratula</t>
  </si>
  <si>
    <t>Una vez que se ha capturado la información completa del expediente en el Inventario General.</t>
  </si>
  <si>
    <t>Pasar a la hoja del Excel donde indica "Caratula del expediente"</t>
  </si>
  <si>
    <t>En la celda  "P6" de la hoja de Excel, colocar el número consecutivo del expediente del cual se desea generar la caratula</t>
  </si>
  <si>
    <t>De forma automática los datos son fijados en la caratula</t>
  </si>
  <si>
    <t>Imprimir caratula en una hoja y pegar al frente del expediente y/o imprimir directamente en el folder la caratula.</t>
  </si>
  <si>
    <t>Cejilla</t>
  </si>
  <si>
    <t>La casilla de color azul captura el número sucesivo del expediente</t>
  </si>
  <si>
    <t>De forma automática los datos son insertados en la cejilla</t>
  </si>
  <si>
    <t>Recortar y pegar en la cejillla del expediente.</t>
  </si>
  <si>
    <t>Inventario de Archivo de Trámite</t>
  </si>
  <si>
    <t xml:space="preserve">CENTRO DE INVESTIGACIONES Y ESTUDIOS SUPERIORES EN ANTROPOLOGÍA SOCIAL </t>
  </si>
  <si>
    <t>Unidad Administrativa:</t>
  </si>
  <si>
    <t>Área Productora:</t>
  </si>
  <si>
    <t>Sección Documental:</t>
  </si>
  <si>
    <t>Serie o Subserie Documental:</t>
  </si>
  <si>
    <t>No. Cons.</t>
  </si>
  <si>
    <t>Número del ex-pediente</t>
  </si>
  <si>
    <t>Clasificación
Archivística del expediente</t>
  </si>
  <si>
    <t>Descripción del Expediente
o Asunto</t>
  </si>
  <si>
    <t>Periodo de trámite del expediente</t>
  </si>
  <si>
    <t>No. de Folios</t>
  </si>
  <si>
    <t>Valor Documental</t>
  </si>
  <si>
    <t>Vigencia documental</t>
  </si>
  <si>
    <t>Ubica-ción topo-gráfica</t>
  </si>
  <si>
    <t>Tradición Documental</t>
  </si>
  <si>
    <t>Año de Apertura</t>
  </si>
  <si>
    <t>Año de Cierre</t>
  </si>
  <si>
    <t>A</t>
  </si>
  <si>
    <t>L</t>
  </si>
  <si>
    <t>F</t>
  </si>
  <si>
    <t>E</t>
  </si>
  <si>
    <t>T</t>
  </si>
  <si>
    <t>I</t>
  </si>
  <si>
    <t>AT</t>
  </si>
  <si>
    <t>AC</t>
  </si>
  <si>
    <t>Total</t>
  </si>
  <si>
    <t>Res.</t>
  </si>
  <si>
    <t>Conf.</t>
  </si>
  <si>
    <t>Origi-nal</t>
  </si>
  <si>
    <t>Copia</t>
  </si>
  <si>
    <t>Niño Jesus</t>
  </si>
  <si>
    <t>Juarez 87</t>
  </si>
  <si>
    <t>Peninsula</t>
  </si>
  <si>
    <t>Casa Chata</t>
  </si>
  <si>
    <t>FONDO</t>
  </si>
  <si>
    <t xml:space="preserve">Unidad Administrativa </t>
  </si>
  <si>
    <t>Área Productora</t>
  </si>
  <si>
    <t xml:space="preserve"> Sección</t>
  </si>
  <si>
    <t xml:space="preserve"> Serie o Subserie</t>
  </si>
  <si>
    <t xml:space="preserve">CLASIFICACIÓN </t>
  </si>
  <si>
    <t>Fechas extremas</t>
  </si>
  <si>
    <t>Año de apertura</t>
  </si>
  <si>
    <t>Año de cierre</t>
  </si>
  <si>
    <t>Original</t>
  </si>
  <si>
    <t>Asunto (Descripción del Expediente)</t>
  </si>
  <si>
    <t>Valor Documental (Valores Primarios)</t>
  </si>
  <si>
    <t>Administrativo</t>
  </si>
  <si>
    <t>Legal</t>
  </si>
  <si>
    <t>Fiscal o Contable</t>
  </si>
  <si>
    <t>Trámite</t>
  </si>
  <si>
    <t>Concentración</t>
  </si>
  <si>
    <t>Valores Secundarios</t>
  </si>
  <si>
    <t>Destino Final</t>
  </si>
  <si>
    <t>No. de Fojas útiles</t>
  </si>
  <si>
    <t>Legajo o Tomo</t>
  </si>
  <si>
    <t>Evidencial</t>
  </si>
  <si>
    <t>Testimonial</t>
  </si>
  <si>
    <t>Informativo</t>
  </si>
  <si>
    <t>Conservación</t>
  </si>
  <si>
    <t>Eliminación</t>
  </si>
  <si>
    <t>Muestreo</t>
  </si>
  <si>
    <t>de</t>
  </si>
  <si>
    <t>Localización Física (Archivo de Trámite)</t>
  </si>
  <si>
    <t>Ubicación Topográfica (Concentración)</t>
  </si>
  <si>
    <t>Rúbrica del Titular de la Unidad Responsable</t>
  </si>
  <si>
    <t>Código QR</t>
  </si>
  <si>
    <t>ÁREA ADMINISTRATIVA</t>
  </si>
  <si>
    <t>NOMENCLATURA</t>
  </si>
  <si>
    <t>DIRECCIÓN GENERAL</t>
  </si>
  <si>
    <t>DG</t>
  </si>
  <si>
    <t>SUBDIRECCIÓN TÉCNICA</t>
  </si>
  <si>
    <t>ST</t>
  </si>
  <si>
    <t xml:space="preserve">DIRECCION DE ADMINISTRACIÓN </t>
  </si>
  <si>
    <t xml:space="preserve">DIRECCION DE ADMINISTRACION </t>
  </si>
  <si>
    <t>DA</t>
  </si>
  <si>
    <t>DIRECCIÓN ACADÉMICA</t>
  </si>
  <si>
    <t>UNIDAD DE TRANSPARENCIA</t>
  </si>
  <si>
    <t>UT</t>
  </si>
  <si>
    <t>DIRECCIÓN DE VINCULACIÓN</t>
  </si>
  <si>
    <t>COORDINACIÓN DE PLANEACIÓN Y CONTROL</t>
  </si>
  <si>
    <t>CPC</t>
  </si>
  <si>
    <t>DIRECCIÓN REGIONAL GOLFO</t>
  </si>
  <si>
    <t>SUBDIRECCIÓN DE RECURSOS FINANCIEROS</t>
  </si>
  <si>
    <t>DA.1</t>
  </si>
  <si>
    <t>DIRECCIÓN REGIONAL PACÍFICO SUR</t>
  </si>
  <si>
    <t>JEFATURA DE CONTABILIDAD</t>
  </si>
  <si>
    <t>DA.1.1</t>
  </si>
  <si>
    <t>DIRECCIÓN REGIONAL SURESTE</t>
  </si>
  <si>
    <t>JEFATURA DE PRESUPUESTOS</t>
  </si>
  <si>
    <t>DA.1.2</t>
  </si>
  <si>
    <t>DIRECCIÓN REGIONAL OCCIDENTE</t>
  </si>
  <si>
    <t>COORDINACIÓN DE ARCHIVOS</t>
  </si>
  <si>
    <t>DA.1.3</t>
  </si>
  <si>
    <t>DIRECCIÓN REGIONAL PENINSULAR</t>
  </si>
  <si>
    <t>JEFATURA DE RECURSOS HUMANOS</t>
  </si>
  <si>
    <t>DA.1.4</t>
  </si>
  <si>
    <t>DIRECCIÓN REGIONAL NORESTE</t>
  </si>
  <si>
    <t xml:space="preserve">JEFATURA DE SERVICIOS GENERALES Y </t>
  </si>
  <si>
    <t>DA.1.5</t>
  </si>
  <si>
    <t>DIRECCIÓN REGIONAL CIUDAD DE MÉXICO</t>
  </si>
  <si>
    <t>RECURSOS MATERIALES</t>
  </si>
  <si>
    <t>COORDINACIÓN DE ADMINISTRACIÓN FINANCIERA Y DE PROYECTOS</t>
  </si>
  <si>
    <t>DA.1.7</t>
  </si>
  <si>
    <t>DAC</t>
  </si>
  <si>
    <t>SUBDIRECCIÓN DE INVESTIGACIÓN</t>
  </si>
  <si>
    <t>DAC.1</t>
  </si>
  <si>
    <t>COORDINACIÓN DE INTERCAMBIOS</t>
  </si>
  <si>
    <t>DAC.1.1</t>
  </si>
  <si>
    <t>COORDINACIÓN DE PUBLICACIONES</t>
  </si>
  <si>
    <t>DAC.1.2</t>
  </si>
  <si>
    <t>SUBDIRECCIÓN DE BIBLIOTECAS</t>
  </si>
  <si>
    <t>DAC.2</t>
  </si>
  <si>
    <t>SUBDIRECCIÓN DE DIFUSIÓN Y PUBLICACIONES</t>
  </si>
  <si>
    <t>DAC.3</t>
  </si>
  <si>
    <t>COORDINACIÓN DE DIFUSIÓN</t>
  </si>
  <si>
    <t>DAC.3.1</t>
  </si>
  <si>
    <t>DAC.3.2</t>
  </si>
  <si>
    <t>SUBDIRECCIÓN DE DOCENCIA</t>
  </si>
  <si>
    <t>DAC.4</t>
  </si>
  <si>
    <t>COORDINACIÓN DE SERVICIOS ESCOLARES</t>
  </si>
  <si>
    <t>DAC.4.1</t>
  </si>
  <si>
    <t>POSGRADO CIUDAD DE MÉXICO</t>
  </si>
  <si>
    <t>DAC.4.2</t>
  </si>
  <si>
    <t>MAESTRÍA EN ANTROPOLOGÍA SOCIAL</t>
  </si>
  <si>
    <t>M-01</t>
  </si>
  <si>
    <t>MAESTRÍA EN LINGÜÍSTICA</t>
  </si>
  <si>
    <t>M-02</t>
  </si>
  <si>
    <t>DOCTORADO EN ANTROPOLOGÍA SOCIAL</t>
  </si>
  <si>
    <t>D-01</t>
  </si>
  <si>
    <t>DOCTORADO EN LINGÜÍSTICA</t>
  </si>
  <si>
    <t>D-02</t>
  </si>
  <si>
    <t>POSGRADO OCCIDENTE</t>
  </si>
  <si>
    <t>DAC.4.3</t>
  </si>
  <si>
    <t>DOCTORADO EN CIENCIAS SOCIALES</t>
  </si>
  <si>
    <t>D</t>
  </si>
  <si>
    <t>POSGRADO SURESTE</t>
  </si>
  <si>
    <t>DAC.4.4</t>
  </si>
  <si>
    <t>M</t>
  </si>
  <si>
    <t>POSGRADO PACÍFICO SUR</t>
  </si>
  <si>
    <t>DAC.4.5</t>
  </si>
  <si>
    <t>POSGRADO GOLFO</t>
  </si>
  <si>
    <t>DAC.4.6</t>
  </si>
  <si>
    <t>POSGRADO PENINSULAR</t>
  </si>
  <si>
    <t>DAC.4.7</t>
  </si>
  <si>
    <t>MAESTRÍA EN HISTORIA</t>
  </si>
  <si>
    <t>DOCTORADO EN HISTORIA</t>
  </si>
  <si>
    <t>POSGRADO NORESTE</t>
  </si>
  <si>
    <t>DAC.4.8</t>
  </si>
  <si>
    <t>COORDINACIÓN DE INFORMÁTICA</t>
  </si>
  <si>
    <t>DAC.5</t>
  </si>
  <si>
    <t>DV</t>
  </si>
  <si>
    <t>LABORATORIOS</t>
  </si>
  <si>
    <t>DRGF</t>
  </si>
  <si>
    <t>JEFATURA ADMINISTRATIVA GOLFO</t>
  </si>
  <si>
    <t>DRGF.1</t>
  </si>
  <si>
    <t>JEFATURA DE BIBLIOTECA GOLFO</t>
  </si>
  <si>
    <t>DRGF.2</t>
  </si>
  <si>
    <t>DRPS</t>
  </si>
  <si>
    <t>JEFATURA ADMINISTRATIVA PACÍFICO SUR</t>
  </si>
  <si>
    <t>DRPS.1</t>
  </si>
  <si>
    <t>JEFATURA DE BIBLIOTECA PACÍFICO SUR</t>
  </si>
  <si>
    <t>DRPS.2</t>
  </si>
  <si>
    <t>DRSR</t>
  </si>
  <si>
    <t>JEFATURA ADMINISTRATIVA SURESTE</t>
  </si>
  <si>
    <t>DRSR.1</t>
  </si>
  <si>
    <t>JEFATURA DE BIBLIOTECA SURESTE</t>
  </si>
  <si>
    <t>DRSR.2</t>
  </si>
  <si>
    <t>DROC</t>
  </si>
  <si>
    <t>JEFATURA ADMINISTRATIVA OCCIDENTE</t>
  </si>
  <si>
    <t>DROC.1</t>
  </si>
  <si>
    <t>JEFATURA DE BIBLIOTECA OCCIDENTE</t>
  </si>
  <si>
    <t>DROC.2</t>
  </si>
  <si>
    <t>DRPR</t>
  </si>
  <si>
    <t>JEFATURA ADMINISTRATIVA PENINSULAR</t>
  </si>
  <si>
    <t>DRPR.1</t>
  </si>
  <si>
    <t>JEFATURA DE BIBLIOTECA PENINSULAR</t>
  </si>
  <si>
    <t>DRPR.2</t>
  </si>
  <si>
    <t>DRNE</t>
  </si>
  <si>
    <t>JEFATURA ADMINISTRATIVA NORESTE</t>
  </si>
  <si>
    <t>DRNE.1</t>
  </si>
  <si>
    <t>JEFATURA DE BIBLIOTECA NORESTE</t>
  </si>
  <si>
    <t>DRNE.2</t>
  </si>
  <si>
    <t>DRMX</t>
  </si>
  <si>
    <t>–</t>
  </si>
  <si>
    <t>F00 Radio Educación</t>
  </si>
  <si>
    <t>G00 Comisión de Apelación y Arbitraje del Deporte</t>
  </si>
  <si>
    <t>I00 Instituto Nacional del Derecho de Autor</t>
  </si>
  <si>
    <t xml:space="preserve">J00 Instituto Nacional de Estudios Históricos de las Revoluciones de México </t>
  </si>
  <si>
    <t>K00 Universidad Abierta y a Distancia de México</t>
  </si>
  <si>
    <t>Tecnológico Nacional de México</t>
  </si>
  <si>
    <t>Coordinación del Servicio Profesional Docente</t>
  </si>
  <si>
    <t>*****Seleccionar Serie Documental****</t>
  </si>
  <si>
    <t>01C Legislación</t>
  </si>
  <si>
    <t>02C Asuntos Jurídicos</t>
  </si>
  <si>
    <t>03C Programación Organización y Presupuestación</t>
  </si>
  <si>
    <t>04C Recursos Humanos</t>
  </si>
  <si>
    <t>05C Recursos Financieros</t>
  </si>
  <si>
    <t>06C Recursos Materiales y obra pública</t>
  </si>
  <si>
    <t>07C Servicios Generales</t>
  </si>
  <si>
    <t>08C Tecnologías y Servicios de la Información</t>
  </si>
  <si>
    <t>09C Comunicación Social</t>
  </si>
  <si>
    <t>10C Control de Auditoría de Actividades Públicas</t>
  </si>
  <si>
    <t>11C Programación, Información, Evaluación y Políticas</t>
  </si>
  <si>
    <t>12C Transparencia y Acceso a la Información</t>
  </si>
  <si>
    <t>01S Programas y proyectos en materia pedagógica</t>
  </si>
  <si>
    <t>02S Programas y proyectos en materia de administración educativa</t>
  </si>
  <si>
    <t>03S Programas y proyectos en materia de extensión educativa</t>
  </si>
  <si>
    <t>04S Programas y proyectos en materia de planeación, innovación y calidad educativa</t>
  </si>
  <si>
    <t>***** Selecione Sección Documental *******</t>
  </si>
  <si>
    <t>01C.01 Disposiciones en materia de legislación</t>
  </si>
  <si>
    <t>01C.02 Programas y proyectos en materia de legislación</t>
  </si>
  <si>
    <t>01C.03 Leyes</t>
  </si>
  <si>
    <t>01C.04 Códigos</t>
  </si>
  <si>
    <t>01C.05 Convenios y tratados internacionales</t>
  </si>
  <si>
    <t>01C.06 Decretos</t>
  </si>
  <si>
    <t>01C.07 Reglamentos</t>
  </si>
  <si>
    <t>01C.08 Acuerdos generales</t>
  </si>
  <si>
    <t>01C.09 Circulares</t>
  </si>
  <si>
    <t>01C.10 Instrumentos    jurídicos    consensuales    (convenios,    bases    de colaboración, acuerdos, etc.)</t>
  </si>
  <si>
    <t>01C.11 Resoluciones</t>
  </si>
  <si>
    <t>01C.12 Compilaciones jurídicas</t>
  </si>
  <si>
    <t>01C.13 Diario oficial de la federación (publicaciones en el)</t>
  </si>
  <si>
    <t>01C.14 Normas oficiales mexicanas</t>
  </si>
  <si>
    <t>01C.15 Comités y subcomités de normalización</t>
  </si>
  <si>
    <t>02C.01 Disposiciones en materia de asuntos jurídicos</t>
  </si>
  <si>
    <t>02C.02 Programas y proyectos en materia de asuntos jurídicos</t>
  </si>
  <si>
    <t>02C.03 Registro y certificación de firmas</t>
  </si>
  <si>
    <t>02C.04 Registro y certificación de firmas acreditadas ante la dependencia</t>
  </si>
  <si>
    <t>02C.05 Actuaciones y representaciones en materia legal</t>
  </si>
  <si>
    <t>02C.06 Asistencia consulta y asesorías</t>
  </si>
  <si>
    <t>02C.07 Estudios, dictámenes e informes</t>
  </si>
  <si>
    <t>02C.08 Juicios contra la dependencia</t>
  </si>
  <si>
    <t>02C.09 Juicios de la dependencia</t>
  </si>
  <si>
    <t>02C.10 Amparos</t>
  </si>
  <si>
    <t>02C.11 Interposición de recursos administrativos</t>
  </si>
  <si>
    <t>02C.12 Opiniones técnico jurídicas</t>
  </si>
  <si>
    <t>02C.13 Inspección y designación de peritos</t>
  </si>
  <si>
    <t>02C.14 Desfalcos, peculados, fraudes y cohechos</t>
  </si>
  <si>
    <t>02C.15 Notificaciones</t>
  </si>
  <si>
    <t>02C.16 Inconformidades y peticiones</t>
  </si>
  <si>
    <t>02C.17 Delitos y faltas</t>
  </si>
  <si>
    <t>02C.18 Derechos humanos</t>
  </si>
  <si>
    <t>03C.01 Disposiciones en materia de programación</t>
  </si>
  <si>
    <t>03C.02 Programas y proyectos en materia de programación</t>
  </si>
  <si>
    <t>03C.03 Procesos de programación</t>
  </si>
  <si>
    <t>03C.04 Programa anual de inversiones</t>
  </si>
  <si>
    <t>03C.05 Registro programático de proyectos institucionales</t>
  </si>
  <si>
    <t>03C.06 Registro programático de proyectos especiales</t>
  </si>
  <si>
    <t>03C.07 Programas operativos anuales</t>
  </si>
  <si>
    <t>03C.08 Disposiciones en materia de organización</t>
  </si>
  <si>
    <t>03C.09 Programas y proyectos en materia de organización</t>
  </si>
  <si>
    <t>03C.10 Dictamen técnico de estructuras</t>
  </si>
  <si>
    <t>03C.11 Integración y dictamen de manuales de organización</t>
  </si>
  <si>
    <t>03C.12 Integración y dictamen de manuales, normas y lineamientos, de procesos y procedimientos</t>
  </si>
  <si>
    <t>03C.13 Acciones de modernización administrativa</t>
  </si>
  <si>
    <t>03C.14 Certificación de calidad de procesos y servicios administrativos</t>
  </si>
  <si>
    <t>03C.15 Desconcentración de funciones</t>
  </si>
  <si>
    <t>03C.16 Descentralización</t>
  </si>
  <si>
    <t>03C.17 Disposiciones en materia de presupuestación</t>
  </si>
  <si>
    <t>03C.18 Programas y proyectos en materia de presupuestación</t>
  </si>
  <si>
    <t>03C.19 Análisis financiero y presupuestal</t>
  </si>
  <si>
    <t>03C.20 Evaluación y control del ejercicio presupuestal</t>
  </si>
  <si>
    <t>04C.01 Disposiciones en materia de recursos humanos</t>
  </si>
  <si>
    <t>04C.02 Programas y proyectos en materia de recursos humanos</t>
  </si>
  <si>
    <t>04C.03 Expediente único de personal</t>
  </si>
  <si>
    <t>04C.04 Registro y control de puestos y plazas</t>
  </si>
  <si>
    <t>04C.05 Nómina de pago de personal</t>
  </si>
  <si>
    <t>04C.06 Reclutamiento y selección de personal</t>
  </si>
  <si>
    <t>04C.07 Identificación y acreditación de personal</t>
  </si>
  <si>
    <t>04C.08 Control de asistencia (vacaciones, descansos y licencias, incapacidades, etc.)</t>
  </si>
  <si>
    <t>04C.09 Control disciplinario</t>
  </si>
  <si>
    <t>04C.10 Descuentos</t>
  </si>
  <si>
    <t>04C.11 Estímulos y recompensas</t>
  </si>
  <si>
    <t>04C.12 Evaluaciones y promociones</t>
  </si>
  <si>
    <t>04C.13 Productividad en el trabajo</t>
  </si>
  <si>
    <t>04C.14 Evaluación del desempeño de servidores de mando</t>
  </si>
  <si>
    <t>04C.15 Afiliaciones al Instituto de Seguridad y Servicios Sociales de los Trabajadores del Estado</t>
  </si>
  <si>
    <t>04C.16 Control de prestaciones en materia económica (FONAC, Sistema de ahorro para el retiro, seguros, etc.)</t>
  </si>
  <si>
    <t>04C.17 Jubilaciones y pensiones</t>
  </si>
  <si>
    <t>04C.18 Programas de retiro voluntario</t>
  </si>
  <si>
    <t>04C.19 Becas</t>
  </si>
  <si>
    <t>04C.20 Relaciones laborales (comisiones mixtas, sindicato nacional de trabajadores al servicio del estado, condiciones laborales)</t>
  </si>
  <si>
    <t>04C.21 Servicios sociales y culturales y de seguridad e higiene en el trabajo</t>
  </si>
  <si>
    <t>04C.22 Capacitación continua y desarrollo profesional del personal de áreas administrativas</t>
  </si>
  <si>
    <t>04C.23 Servicio social de áreas administrativas</t>
  </si>
  <si>
    <t>04C.24 Currícula de personal</t>
  </si>
  <si>
    <t>04C.25 Censo de personal</t>
  </si>
  <si>
    <t>04C.26 Expedición de constancias y credenciales</t>
  </si>
  <si>
    <t>04C.27 Coordinación laboral con organismos descentralizados y paraestatales</t>
  </si>
  <si>
    <t>04C.28 Servicio profesional de carrera</t>
  </si>
  <si>
    <t>05C.01 Disposiciones  en  materia  de  recursos  financieros  y  contabilidad gubernamental</t>
  </si>
  <si>
    <t>05C.02 Programas  y  proyectos  en  materia  de  recursos  financieros  y contabilidad gubernamental</t>
  </si>
  <si>
    <t>05C.03 Gastos o egresos por partida presupuestal</t>
  </si>
  <si>
    <t>05C.04 Ingresos</t>
  </si>
  <si>
    <t>05C.05 Libros contables</t>
  </si>
  <si>
    <t>05C.06 Registros contables (glosa)</t>
  </si>
  <si>
    <t>05C.07 Valores financieros</t>
  </si>
  <si>
    <t>05C.08 Aportaciones a capital</t>
  </si>
  <si>
    <t>05C.09 Empréstitos</t>
  </si>
  <si>
    <t>05C.10 Financiamiento externo</t>
  </si>
  <si>
    <t>05C.11 Esquemas de financiamiento</t>
  </si>
  <si>
    <t>05C.12 Asignación y optimización de recursos financieros</t>
  </si>
  <si>
    <t>05C.13 Créditos concedidos</t>
  </si>
  <si>
    <t>05C.14 Cuentas por liquidar certificadas</t>
  </si>
  <si>
    <t>05C.15 Transferencias de presupuesto</t>
  </si>
  <si>
    <t>05C.16 Ampliaciones del presupuesto</t>
  </si>
  <si>
    <t>05C.17 Registro y control de pólizas de egresos</t>
  </si>
  <si>
    <t>05C.18 Registro y control de pólizas de ingresos</t>
  </si>
  <si>
    <t>05C.19 Pólizas de diario</t>
  </si>
  <si>
    <t>05C.20 Compras directas</t>
  </si>
  <si>
    <t>05C.21 Garantías, fianzas y depósitos</t>
  </si>
  <si>
    <t>05C.22 Control de cheques</t>
  </si>
  <si>
    <t>05C.23 Conciliaciones</t>
  </si>
  <si>
    <t>05C.24 Estados financieros</t>
  </si>
  <si>
    <t>05C.25 Auxiliares de cuentas</t>
  </si>
  <si>
    <t>05C.26 Estado del ejercicio del presupuesto</t>
  </si>
  <si>
    <t>05C.27 Fondo rotatorio</t>
  </si>
  <si>
    <t>05C.28 Pago de derechos</t>
  </si>
  <si>
    <t>06C.01 Disposiciones  en  materia  de  recursos  materiales,  obra  pública, conservación y mantenimiento</t>
  </si>
  <si>
    <t>06C.02 Programas  y  proyectos  en  materia  de  recursos  materiales,  obra pública, conservación y mantenimiento</t>
  </si>
  <si>
    <t>06C.03 Licitaciones</t>
  </si>
  <si>
    <t>06C.04 Adquisiciones</t>
  </si>
  <si>
    <t>06C.05 Sanciones, inconformidades y conciliaciones, derivados de contratos</t>
  </si>
  <si>
    <t>06C.06 Control de contratos</t>
  </si>
  <si>
    <t>06C.07 Seguros y fianzas</t>
  </si>
  <si>
    <t>06C.08 Suspensión, rescisión, terminación de obra pública</t>
  </si>
  <si>
    <t>06C.09 Bitácoras de obra pública</t>
  </si>
  <si>
    <t>06C.10 Calidad en materia de obras, conservación y equipamiento</t>
  </si>
  <si>
    <t>06C.11 Precios unitarios en obra pública y servicios</t>
  </si>
  <si>
    <t>06C.12 Asesoría técnica en materia de obra pública</t>
  </si>
  <si>
    <t>06C.13 Conservación y mantenimiento de la infraestructura física</t>
  </si>
  <si>
    <t>06C.14 Registro de proveedores y contratistas</t>
  </si>
  <si>
    <t>06C.15 Arrendamientos</t>
  </si>
  <si>
    <t>06C.16 Disposiciones de activo fijo</t>
  </si>
  <si>
    <t>06C.17 Inventario físico y control de bienes muebles</t>
  </si>
  <si>
    <t>06C.18 Inventario físico y control de bienes inmuebles</t>
  </si>
  <si>
    <t>06C.19 Almacenamiento, control y distribución de bienes muebles</t>
  </si>
  <si>
    <t>06C.20 Disposiciones y sistemas de abastecimiento y almacenes</t>
  </si>
  <si>
    <t>06C.21 Control de calidad de bienes e insumos</t>
  </si>
  <si>
    <t>06C.22 Control y seguimiento de obras y remodelaciones</t>
  </si>
  <si>
    <t>06C.23 Comités y subcomités de adquisiciones, arrendamientos y servicios</t>
  </si>
  <si>
    <t>06C.24 Comité de enajenación de bienes muebles e inmuebles</t>
  </si>
  <si>
    <t>06C.25 Comité de obra pública</t>
  </si>
  <si>
    <t>06C.26 Comisiones consultivas mixtas de abastecimiento</t>
  </si>
  <si>
    <t>07C.01 Disposiciones en materia de servicios generales</t>
  </si>
  <si>
    <t>07C.02 Programas y proyectos en materia de servicios generales</t>
  </si>
  <si>
    <t>07C.03 Servicios básicos (energía eléctrica, agua, predial, etc.)*</t>
  </si>
  <si>
    <t>07C.04 Servicios de embalaje, fletes y maniobras</t>
  </si>
  <si>
    <t>07C.05 Servicios de seguridad y vigilancia</t>
  </si>
  <si>
    <t>07C.06 Servicios de lavandería, limpieza, higiene y fumigación</t>
  </si>
  <si>
    <t>07C.07 Servicios de transportación</t>
  </si>
  <si>
    <t>07C.08 Servicios de telefonía, telefonía celular y radiolocalización</t>
  </si>
  <si>
    <t>07C.09 Servicio postal</t>
  </si>
  <si>
    <t>07C.10 Servicios especializados de mensajería</t>
  </si>
  <si>
    <t>07C.11 Mantenimiento, conservación e instalación de mobiliario</t>
  </si>
  <si>
    <t>07C.12 Mantenimiento, conservación e instalación de equipo de computo</t>
  </si>
  <si>
    <t>07C.13 Control de parque vehicular</t>
  </si>
  <si>
    <t>07C.14 Control de combustible</t>
  </si>
  <si>
    <t>07C.15 Control y servicios en auditorios y salas</t>
  </si>
  <si>
    <t>07C.16 Protección civil</t>
  </si>
  <si>
    <t>08C.01 Disposiciones en materia de telecomunicaciones</t>
  </si>
  <si>
    <t>08C.02 Programas y proyectos en materia de telecomunicaciones</t>
  </si>
  <si>
    <t>08C.03 Normatividad tecnológica</t>
  </si>
  <si>
    <t>08C.04 Desarrollo e infraestructura de telecomunicaciones</t>
  </si>
  <si>
    <t>08C.05 Desarrollo e infraestructura del portal de Internet de la dependencia</t>
  </si>
  <si>
    <t>08C.06 Desarrollo redes de comunicación de datos y voz</t>
  </si>
  <si>
    <t>08C.07 Disposiciones en materia de informática</t>
  </si>
  <si>
    <t>08C.08 Programas y proyectos en materia de informática</t>
  </si>
  <si>
    <t>08C.09 Desarrollo informático</t>
  </si>
  <si>
    <t>08C.10 Seguridad informática</t>
  </si>
  <si>
    <t>08C.11 Desarrollo de sistemas</t>
  </si>
  <si>
    <t>08C.12 Automatización de procesos</t>
  </si>
  <si>
    <t>08C.13 Control y desarrollo del parque informático</t>
  </si>
  <si>
    <t>08C.14 Disposiciones en materia de servicios  de información</t>
  </si>
  <si>
    <t>08C.15 Programas y proyectos en materia de servicios de información</t>
  </si>
  <si>
    <t>08C.16 Administración y servicios de archivo</t>
  </si>
  <si>
    <t>08C.17 Administración y servicios de correspondencia</t>
  </si>
  <si>
    <t>08C.18 Administración y servicios de bibliotecas</t>
  </si>
  <si>
    <t>08C.19 Administración y servicios de otros centros documentales</t>
  </si>
  <si>
    <t>08C.20 Administración y preservación de acervos digitales</t>
  </si>
  <si>
    <t>08C.21 Instrumentos de consulta</t>
  </si>
  <si>
    <t>08C.22 Procesos técnicos en los servicios de información</t>
  </si>
  <si>
    <t>08C.23 Acceso y reservas en servicio de información</t>
  </si>
  <si>
    <t>08C.24 Productos para la divulgación de servicios</t>
  </si>
  <si>
    <t>08C.25 Servicios y productos en Internet e intranet</t>
  </si>
  <si>
    <t>09C.01 Disposiciones en materia de comunicación social</t>
  </si>
  <si>
    <t>09C.02 Programas y proyectos en materia de comunicación social</t>
  </si>
  <si>
    <t>09C.03 Publicaciones e impresos institucionales</t>
  </si>
  <si>
    <t>09C.04 Materia multimedia</t>
  </si>
  <si>
    <t>09C.05 Publicidad institucional</t>
  </si>
  <si>
    <t>09C.06 Boletines y entrevistas para medios</t>
  </si>
  <si>
    <t>09C.07 Boletines informativos para medios</t>
  </si>
  <si>
    <t>09C.08 Inserciones y anuncios en periódicos y revistas</t>
  </si>
  <si>
    <t>09C.09 Agencias periodísticas, de noticias, reporteros, articulistas, cadenas televisivas y otros medios de comunicación social</t>
  </si>
  <si>
    <t>09C.10 Notas para medios</t>
  </si>
  <si>
    <t>09C.11 Prensa institucional</t>
  </si>
  <si>
    <t>09C.12 Disposiciones en materia de relaciones públicas</t>
  </si>
  <si>
    <t>09C.13 Comparecencias ante el poder legislativo</t>
  </si>
  <si>
    <t>09C.14 Actos y eventos oficiales</t>
  </si>
  <si>
    <t>09C.15 Registro de audiencias públicas</t>
  </si>
  <si>
    <t>09C.16 Invitaciones y felicitaciones</t>
  </si>
  <si>
    <t>09C.17 Servicio de edecanes</t>
  </si>
  <si>
    <t>09C.18 Encuestas de opinión</t>
  </si>
  <si>
    <t>10C.01 Disposiciones en materia de control y auditoría</t>
  </si>
  <si>
    <t>10C.02 Programas y proyectos en materia de control y auditoría</t>
  </si>
  <si>
    <t>10C.03 Auditoría</t>
  </si>
  <si>
    <t>10C.04 Visitadurías</t>
  </si>
  <si>
    <t>10C.05 Revisiones de rubros específicos</t>
  </si>
  <si>
    <t>10C.06 Seguimiento a la aplicación en medidas o recomendaciones</t>
  </si>
  <si>
    <t>10C.07 Participantes en comités</t>
  </si>
  <si>
    <t>10C.08 Requerimientos de información a dependencias y entidades</t>
  </si>
  <si>
    <t>10C.09 Quejas y denuncias de actividades públicas</t>
  </si>
  <si>
    <t>10C.10 Peticiones, sugerencias y recomendaciones</t>
  </si>
  <si>
    <t>10C.11 Responsabilidades</t>
  </si>
  <si>
    <t>10C.12 Inconformidades</t>
  </si>
  <si>
    <t>10C.13 Inhabilitaciones</t>
  </si>
  <si>
    <t>10C.14 Declaraciones patrimoniales</t>
  </si>
  <si>
    <t>10C.15 Entrega – recepción</t>
  </si>
  <si>
    <t xml:space="preserve">10C.16 Elaboración e integración de libros blancos y memorias documentales </t>
  </si>
  <si>
    <t>11C.01 Disposiciones en materia de planeación</t>
  </si>
  <si>
    <t>11C.02 Disposiciones en materia de información y evaluación</t>
  </si>
  <si>
    <t>11C.03 Disposiciones en materia de políticas</t>
  </si>
  <si>
    <t>11C.04 Programas y proyectos en materia de información y evaluación</t>
  </si>
  <si>
    <t>11C.05 Programas y proyectos en materia de políticas</t>
  </si>
  <si>
    <t>11C.06 Planes nacionales</t>
  </si>
  <si>
    <t>11C.07 Programas a mediano plazo</t>
  </si>
  <si>
    <t>11C.08 Programas de acción</t>
  </si>
  <si>
    <t>11C.09 Sistemas de información estadística de la dependencia</t>
  </si>
  <si>
    <t>11C.10 Sistema nacional de información estadística</t>
  </si>
  <si>
    <t>11C.11 Normas de elaboración y actualización de la información estadística</t>
  </si>
  <si>
    <t>11C.12 Captación, producción y difusión de la información estadística</t>
  </si>
  <si>
    <t>11C.13 Desarrollo de encuestas</t>
  </si>
  <si>
    <t>11C.14 Grupo interinstitucional de información (comités)</t>
  </si>
  <si>
    <t>11C.15 Evaluación de programas de acción</t>
  </si>
  <si>
    <t>11C.16 Informe de labores</t>
  </si>
  <si>
    <t>11C.17 Informe de ejecución</t>
  </si>
  <si>
    <t>11C.18 Informe de gobierno</t>
  </si>
  <si>
    <t>11C.19 Indicadores</t>
  </si>
  <si>
    <t>11C.20 Indicadores de desempeño, calidad y productividad</t>
  </si>
  <si>
    <t>11C.21 Normas para la evaluación</t>
  </si>
  <si>
    <t>11C.22 Modelos de organización</t>
  </si>
  <si>
    <t>12C.01 Disposiciones en materia de acceso a la información</t>
  </si>
  <si>
    <t>12C.02 Programas y proyectos en materia de acceso a la información</t>
  </si>
  <si>
    <t>12C.03 Programas y proyectos en materia de transparencia y combate a la corrupción</t>
  </si>
  <si>
    <t>12C.04 Unidades de enlace</t>
  </si>
  <si>
    <t>12C.05 Comité de información</t>
  </si>
  <si>
    <t>12C.06 Solicitudes de acceso a la información</t>
  </si>
  <si>
    <t>12C.07 Portal de transparencia</t>
  </si>
  <si>
    <t>12C.08 Clasificación de información reservada</t>
  </si>
  <si>
    <t>12C.09 Clasificación de información confidencial</t>
  </si>
  <si>
    <t>12C.10 Sistemas de datos personales</t>
  </si>
  <si>
    <t>12C.11 Transición gubernamental (Archivos del presidente electo)</t>
  </si>
  <si>
    <t>01S.01 Definición y emisión de disposiciones en materia pedagógica</t>
  </si>
  <si>
    <t>01S.02 Gestión de los proyectos de investigación</t>
  </si>
  <si>
    <t>01S.03 Integración e implantación de programas y proyectos de materiales y metodos educativos</t>
  </si>
  <si>
    <t>01S.04 Otorgamiento de asistencia académica, técnica y pedagógica</t>
  </si>
  <si>
    <t>01S.05 Elaboración de contenidos y distribución de libros de texto gratuitos</t>
  </si>
  <si>
    <t>01S.06 Coordinación de la entrega de premios nacionales</t>
  </si>
  <si>
    <t xml:space="preserve">02S.01 Definición y emisión de disposiciones en materia de gestión educativa </t>
  </si>
  <si>
    <t>02S.02 Diseño e implementación de la política educativa</t>
  </si>
  <si>
    <t>02S.03 Gestión de las aportaciones económicas a instituciones educativas</t>
  </si>
  <si>
    <t>02S.04 Colaboración entre entidades Federales, Estatales y Municipales</t>
  </si>
  <si>
    <t>02S.05 Control escolar</t>
  </si>
  <si>
    <t>02S.06 Cooperación entre instituciones educativas</t>
  </si>
  <si>
    <t>02S.07 Gestión de la impartición de la educación a distancia</t>
  </si>
  <si>
    <t>02S.08 Promoción de la igualdad y equidad, el desarrollo intercultural y participación social</t>
  </si>
  <si>
    <t>02S.09 Evaluación de los conocimientos, habilidades, destrezas y competencias de estudiantes</t>
  </si>
  <si>
    <t>02S.10 Registro de títulos y expedición de cédulas profesionales</t>
  </si>
  <si>
    <t>02S.11 Expedición de certificados, títulos, diplomas o constancias</t>
  </si>
  <si>
    <t>02S.12 Control y seguimiento a las infracciones previstas en la ley reglamentaria del artículo 5° Constitucional.</t>
  </si>
  <si>
    <t>02S.13 Organización y supervisión académica</t>
  </si>
  <si>
    <t>02S.14 Registro de Colegios de Profesionistas y de sus Federaciones</t>
  </si>
  <si>
    <t>02S.15 Otorgamiento de revalidaciones y equivalencias de estudios</t>
  </si>
  <si>
    <t>02S.16 Otorgamiento del Reconocimiento de Validez Oficial de Estudios</t>
  </si>
  <si>
    <t>02S.17 Vinculación con los sectores de producción de bienes y servicios</t>
  </si>
  <si>
    <t>02S.18 Gestión de los programas de servicio social</t>
  </si>
  <si>
    <t>02S.19 Expediente único de alumno</t>
  </si>
  <si>
    <t>03S.01 Definición y emisión de disposiciones y su publicación en materia de extensión educativa</t>
  </si>
  <si>
    <t>03S.02 Organización de programas, cursos, actos y eventos educativos nacionales e internacionales</t>
  </si>
  <si>
    <t>03S.03 Otorgamiento de Becas nacionales e internacionales</t>
  </si>
  <si>
    <t>03S.04 Capacitación y formación para el trabajo</t>
  </si>
  <si>
    <t>03S.05 Gestión del Servicio Profesional Docente</t>
  </si>
  <si>
    <t>03S.06 Cooperación con organismos, instituciones sociales y no gubernamentales</t>
  </si>
  <si>
    <t>03S.07 Cooperación en el intercambio científico, educativo, técnico y artístico</t>
  </si>
  <si>
    <t>03S.08 Difusión educativa mediante la Red Satelital</t>
  </si>
  <si>
    <t>03S.09 Promoción del intercambio de investigadores, profesionales y estudiantes</t>
  </si>
  <si>
    <t>03S.10 Desarrollo de la Participación Social en la educación (padres de familia, sociedad civil) a tráves de los Consejos de Participación Social en la Educación</t>
  </si>
  <si>
    <t>03S.11 Producción y realización de audio visuales en materia de televisión educativa</t>
  </si>
  <si>
    <t>03S.12 Seguimiento a egresados</t>
  </si>
  <si>
    <t>04S.01 Investigación, definición y emisión de políticas y disposiciones en materia de planeación, innovación y calidad</t>
  </si>
  <si>
    <t>04S.02 Promoción de la calidad de la educación</t>
  </si>
  <si>
    <t>04S.03 Evaluación educativa</t>
  </si>
  <si>
    <t>04S.04 Supervisión y seguimiento de informes (se incluyen las escuelas)</t>
  </si>
  <si>
    <t>04S.05 Sistema de desempeño</t>
  </si>
  <si>
    <t>04S.06 Gestión del Sistema de Información y Gestión Educativa</t>
  </si>
  <si>
    <t>04S.07 Entrega de subsidios y apoyo a instituciones públicas educativas</t>
  </si>
  <si>
    <t>04S.08 Planeación, seguimiento y mecanismos de coordinación artículados</t>
  </si>
  <si>
    <t xml:space="preserve">Elementos que debe contener la carátula del expediente </t>
  </si>
  <si>
    <t>Unidad administrativa</t>
  </si>
  <si>
    <t>a</t>
  </si>
  <si>
    <t>Fondo documental</t>
  </si>
  <si>
    <t>Sección</t>
  </si>
  <si>
    <t>Subsección</t>
  </si>
  <si>
    <t>Serie</t>
  </si>
  <si>
    <t>Subserie</t>
  </si>
  <si>
    <t>N/A</t>
  </si>
  <si>
    <t>Fecha de apertura</t>
  </si>
  <si>
    <t>Fecha de cierre</t>
  </si>
  <si>
    <t>Asunto del expediente</t>
  </si>
  <si>
    <t>Cantidad de fojas útiles</t>
  </si>
  <si>
    <t>Ubicación topográfica</t>
  </si>
  <si>
    <t>Leyenda de clasificación</t>
  </si>
  <si>
    <t>Maneja código de barras</t>
  </si>
  <si>
    <t>Marbete o ceja del expediente</t>
  </si>
  <si>
    <t>Número de expediente</t>
  </si>
  <si>
    <t>Fecha de apertura y, en</t>
  </si>
  <si>
    <t>Nombre del expediente</t>
  </si>
  <si>
    <t>su caso, de cierre del</t>
  </si>
  <si>
    <t>expediente</t>
  </si>
  <si>
    <t>Asunto</t>
  </si>
  <si>
    <t>Campos que incluye el formato de inventario que se utiliza en los archivos de la Unidad Responsable</t>
  </si>
  <si>
    <t>Título</t>
  </si>
  <si>
    <t>Tipo de inventario</t>
  </si>
  <si>
    <t>Número de página</t>
  </si>
  <si>
    <t>Fecha de transferencia</t>
  </si>
  <si>
    <t>Número de transferencia</t>
  </si>
  <si>
    <t>Dependencia o entidad</t>
  </si>
  <si>
    <t>Área de procedencia</t>
  </si>
  <si>
    <t>Valor primario</t>
  </si>
  <si>
    <t>Número de caja</t>
  </si>
  <si>
    <t>Número consecutivo</t>
  </si>
  <si>
    <t>Descripción del expediente o asunto</t>
  </si>
  <si>
    <t>Periodo de trámite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</si>
</sst>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0"/>
      <name val="Arial"/>
    </font>
    <font>
      <sz val="8"/>
      <name val="Arial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9"/>
      <color indexed="81"/>
      <name val="Tahoma"/>
      <family val="2"/>
    </font>
    <font>
      <sz val="12"/>
      <name val="Arial Narrow"/>
      <family val="2"/>
    </font>
    <font>
      <b/>
      <sz val="14"/>
      <name val="Soberana Titular"/>
      <family val="3"/>
    </font>
    <font>
      <sz val="10"/>
      <name val="Arial"/>
      <family val="2"/>
    </font>
    <font>
      <sz val="10"/>
      <name val="Webdings"/>
      <family val="1"/>
      <charset val="2"/>
    </font>
    <font>
      <b/>
      <sz val="8"/>
      <name val="Arial Narrow"/>
      <family val="2"/>
    </font>
    <font>
      <sz val="16"/>
      <name val="Arial Narrow"/>
      <family val="2"/>
    </font>
    <font>
      <b/>
      <sz val="13"/>
      <name val="Arial Narrow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Calibri"/>
      <family val="2"/>
    </font>
    <font>
      <b/>
      <sz val="14"/>
      <name val="MonSERRAT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 Narrow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3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0"/>
      <name val="Arial Narrow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 Black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sz val="14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22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-0.249977111117893"/>
        <bgColor indexed="64"/>
      </patternFill>
    </fill>
    <fill>
      <gradientFill degree="90">
        <stop position="0">
          <color theme="0" tint="-0.25098422193060094"/>
        </stop>
        <stop position="0.5">
          <color theme="0"/>
        </stop>
        <stop position="1">
          <color theme="0" tint="-0.25098422193060094"/>
        </stop>
      </gradient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</borders>
  <cellStyleXfs count="5">
    <xf numFmtId="0" fontId="0" fillId="0" borderId="0"/>
    <xf numFmtId="0" fontId="23" fillId="2" borderId="49" applyNumberFormat="0" applyAlignment="0" applyProtection="0"/>
    <xf numFmtId="0" fontId="22" fillId="0" borderId="0"/>
    <xf numFmtId="0" fontId="22" fillId="0" borderId="0"/>
    <xf numFmtId="0" fontId="22" fillId="0" borderId="0"/>
  </cellStyleXfs>
  <cellXfs count="25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justify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justify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24" fillId="0" borderId="0" xfId="2" applyFont="1"/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9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5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5" fillId="0" borderId="0" xfId="0" applyFont="1"/>
    <xf numFmtId="0" fontId="26" fillId="4" borderId="1" xfId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2" fillId="0" borderId="0" xfId="0" applyNumberFormat="1" applyFont="1"/>
    <xf numFmtId="0" fontId="1" fillId="0" borderId="0" xfId="0" applyFont="1" applyAlignment="1">
      <alignment vertical="center"/>
    </xf>
    <xf numFmtId="0" fontId="27" fillId="0" borderId="0" xfId="3" applyFont="1" applyAlignment="1">
      <alignment vertical="center"/>
    </xf>
    <xf numFmtId="0" fontId="15" fillId="0" borderId="0" xfId="0" applyFont="1" applyAlignment="1">
      <alignment vertical="center"/>
    </xf>
    <xf numFmtId="0" fontId="28" fillId="0" borderId="0" xfId="3" applyFont="1" applyAlignment="1">
      <alignment vertical="center"/>
    </xf>
    <xf numFmtId="0" fontId="16" fillId="0" borderId="0" xfId="0" applyFont="1" applyAlignment="1">
      <alignment horizontal="right" vertical="center"/>
    </xf>
    <xf numFmtId="0" fontId="29" fillId="0" borderId="0" xfId="3" applyFont="1" applyAlignment="1">
      <alignment vertical="center"/>
    </xf>
    <xf numFmtId="0" fontId="30" fillId="0" borderId="0" xfId="3" applyFont="1" applyAlignment="1">
      <alignment vertical="center"/>
    </xf>
    <xf numFmtId="0" fontId="9" fillId="0" borderId="0" xfId="0" applyFont="1" applyAlignment="1">
      <alignment horizontal="right" vertical="center"/>
    </xf>
    <xf numFmtId="0" fontId="24" fillId="0" borderId="0" xfId="3" applyFont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5" borderId="0" xfId="0" applyFont="1" applyFill="1" applyAlignment="1">
      <alignment vertical="center" wrapText="1"/>
    </xf>
    <xf numFmtId="0" fontId="9" fillId="5" borderId="0" xfId="0" applyFont="1" applyFill="1" applyAlignment="1">
      <alignment horizontal="left" vertical="center"/>
    </xf>
    <xf numFmtId="0" fontId="31" fillId="0" borderId="3" xfId="3" applyFont="1" applyBorder="1" applyAlignment="1" applyProtection="1">
      <alignment horizontal="center" vertical="center"/>
      <protection hidden="1"/>
    </xf>
    <xf numFmtId="0" fontId="31" fillId="0" borderId="4" xfId="3" applyFont="1" applyBorder="1" applyAlignment="1" applyProtection="1">
      <alignment horizontal="center" vertical="center"/>
      <protection hidden="1"/>
    </xf>
    <xf numFmtId="0" fontId="24" fillId="0" borderId="50" xfId="3" applyFont="1" applyBorder="1" applyAlignment="1" applyProtection="1">
      <alignment vertical="center"/>
      <protection locked="0"/>
    </xf>
    <xf numFmtId="0" fontId="24" fillId="0" borderId="51" xfId="3" applyFont="1" applyBorder="1" applyAlignment="1" applyProtection="1">
      <alignment vertical="center"/>
      <protection locked="0"/>
    </xf>
    <xf numFmtId="0" fontId="24" fillId="0" borderId="52" xfId="3" applyFont="1" applyBorder="1" applyAlignment="1" applyProtection="1">
      <alignment vertical="center"/>
      <protection locked="0"/>
    </xf>
    <xf numFmtId="0" fontId="31" fillId="0" borderId="5" xfId="3" applyFont="1" applyBorder="1" applyAlignment="1" applyProtection="1">
      <alignment horizontal="center" vertical="center"/>
      <protection hidden="1"/>
    </xf>
    <xf numFmtId="0" fontId="31" fillId="0" borderId="1" xfId="3" applyFont="1" applyBorder="1" applyAlignment="1" applyProtection="1">
      <alignment horizontal="center" vertical="center"/>
      <protection hidden="1"/>
    </xf>
    <xf numFmtId="0" fontId="31" fillId="0" borderId="3" xfId="3" applyFont="1" applyBorder="1" applyAlignment="1">
      <alignment horizontal="center" vertical="center"/>
    </xf>
    <xf numFmtId="0" fontId="9" fillId="3" borderId="6" xfId="3" applyFont="1" applyFill="1" applyBorder="1" applyAlignment="1" applyProtection="1">
      <alignment horizontal="centerContinuous" vertical="center"/>
      <protection hidden="1"/>
    </xf>
    <xf numFmtId="0" fontId="25" fillId="3" borderId="7" xfId="3" applyFont="1" applyFill="1" applyBorder="1" applyAlignment="1" applyProtection="1">
      <alignment horizontal="centerContinuous" vertical="center"/>
      <protection hidden="1"/>
    </xf>
    <xf numFmtId="0" fontId="25" fillId="3" borderId="5" xfId="3" applyFont="1" applyFill="1" applyBorder="1" applyAlignment="1" applyProtection="1">
      <alignment horizontal="centerContinuous" vertical="center"/>
      <protection hidden="1"/>
    </xf>
    <xf numFmtId="0" fontId="25" fillId="3" borderId="8" xfId="3" applyFont="1" applyFill="1" applyBorder="1" applyAlignment="1" applyProtection="1">
      <alignment horizontal="centerContinuous" vertical="center"/>
      <protection hidden="1"/>
    </xf>
    <xf numFmtId="0" fontId="25" fillId="0" borderId="0" xfId="3" applyFont="1" applyAlignment="1">
      <alignment vertical="center"/>
    </xf>
    <xf numFmtId="0" fontId="9" fillId="5" borderId="0" xfId="0" applyFont="1" applyFill="1" applyAlignment="1">
      <alignment vertical="center"/>
    </xf>
    <xf numFmtId="0" fontId="9" fillId="6" borderId="0" xfId="0" applyFont="1" applyFill="1" applyAlignment="1">
      <alignment vertical="center"/>
    </xf>
    <xf numFmtId="0" fontId="9" fillId="7" borderId="9" xfId="0" applyFont="1" applyFill="1" applyBorder="1" applyAlignment="1">
      <alignment vertical="center"/>
    </xf>
    <xf numFmtId="0" fontId="9" fillId="7" borderId="10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vertical="center" wrapText="1"/>
    </xf>
    <xf numFmtId="0" fontId="9" fillId="7" borderId="11" xfId="0" applyFont="1" applyFill="1" applyBorder="1" applyAlignment="1">
      <alignment vertical="center" wrapText="1"/>
    </xf>
    <xf numFmtId="0" fontId="9" fillId="7" borderId="12" xfId="0" applyFont="1" applyFill="1" applyBorder="1" applyAlignment="1">
      <alignment vertical="center"/>
    </xf>
    <xf numFmtId="0" fontId="9" fillId="7" borderId="12" xfId="0" applyFont="1" applyFill="1" applyBorder="1" applyAlignment="1">
      <alignment horizontal="left" vertical="center"/>
    </xf>
    <xf numFmtId="0" fontId="9" fillId="7" borderId="13" xfId="0" applyFont="1" applyFill="1" applyBorder="1" applyAlignment="1">
      <alignment vertical="center"/>
    </xf>
    <xf numFmtId="0" fontId="9" fillId="7" borderId="0" xfId="0" applyFont="1" applyFill="1" applyAlignment="1">
      <alignment vertical="center"/>
    </xf>
    <xf numFmtId="0" fontId="9" fillId="7" borderId="14" xfId="0" applyFont="1" applyFill="1" applyBorder="1" applyAlignment="1">
      <alignment vertical="center" wrapText="1"/>
    </xf>
    <xf numFmtId="0" fontId="9" fillId="7" borderId="14" xfId="0" applyFont="1" applyFill="1" applyBorder="1" applyAlignment="1">
      <alignment horizontal="left" vertical="center"/>
    </xf>
    <xf numFmtId="0" fontId="9" fillId="7" borderId="15" xfId="0" applyFont="1" applyFill="1" applyBorder="1" applyAlignment="1">
      <alignment vertical="center"/>
    </xf>
    <xf numFmtId="0" fontId="9" fillId="7" borderId="2" xfId="0" applyFont="1" applyFill="1" applyBorder="1" applyAlignment="1">
      <alignment vertical="center"/>
    </xf>
    <xf numFmtId="0" fontId="32" fillId="0" borderId="16" xfId="3" applyFont="1" applyBorder="1" applyAlignment="1" applyProtection="1">
      <alignment horizontal="center" vertical="center"/>
      <protection hidden="1"/>
    </xf>
    <xf numFmtId="0" fontId="32" fillId="0" borderId="17" xfId="3" applyFont="1" applyBorder="1" applyAlignment="1" applyProtection="1">
      <alignment vertical="center"/>
      <protection hidden="1"/>
    </xf>
    <xf numFmtId="0" fontId="32" fillId="0" borderId="18" xfId="3" applyFont="1" applyBorder="1" applyAlignment="1" applyProtection="1">
      <alignment vertical="center"/>
      <protection hidden="1"/>
    </xf>
    <xf numFmtId="0" fontId="31" fillId="8" borderId="3" xfId="3" applyFont="1" applyFill="1" applyBorder="1" applyAlignment="1" applyProtection="1">
      <alignment horizontal="center" vertical="center"/>
      <protection hidden="1"/>
    </xf>
    <xf numFmtId="0" fontId="31" fillId="8" borderId="19" xfId="3" applyFont="1" applyFill="1" applyBorder="1" applyAlignment="1" applyProtection="1">
      <alignment horizontal="center" vertical="center"/>
      <protection hidden="1"/>
    </xf>
    <xf numFmtId="0" fontId="33" fillId="8" borderId="4" xfId="3" applyFont="1" applyFill="1" applyBorder="1" applyAlignment="1" applyProtection="1">
      <alignment horizontal="center" vertical="center"/>
      <protection hidden="1"/>
    </xf>
    <xf numFmtId="0" fontId="33" fillId="8" borderId="1" xfId="3" applyFont="1" applyFill="1" applyBorder="1" applyAlignment="1" applyProtection="1">
      <alignment horizontal="center" vertical="center"/>
      <protection hidden="1"/>
    </xf>
    <xf numFmtId="0" fontId="33" fillId="8" borderId="6" xfId="3" applyFont="1" applyFill="1" applyBorder="1" applyAlignment="1" applyProtection="1">
      <alignment horizontal="center" vertical="center"/>
      <protection hidden="1"/>
    </xf>
    <xf numFmtId="0" fontId="33" fillId="8" borderId="20" xfId="3" applyFont="1" applyFill="1" applyBorder="1" applyAlignment="1" applyProtection="1">
      <alignment horizontal="center" vertical="center"/>
      <protection hidden="1"/>
    </xf>
    <xf numFmtId="0" fontId="33" fillId="8" borderId="16" xfId="3" applyFont="1" applyFill="1" applyBorder="1" applyAlignment="1" applyProtection="1">
      <alignment horizontal="center" vertical="center"/>
      <protection hidden="1"/>
    </xf>
    <xf numFmtId="0" fontId="33" fillId="8" borderId="21" xfId="3" applyFont="1" applyFill="1" applyBorder="1" applyAlignment="1" applyProtection="1">
      <alignment horizontal="center" vertical="center"/>
      <protection hidden="1"/>
    </xf>
    <xf numFmtId="0" fontId="18" fillId="0" borderId="0" xfId="0" applyFont="1"/>
    <xf numFmtId="0" fontId="19" fillId="9" borderId="22" xfId="0" applyFont="1" applyFill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8" fillId="9" borderId="22" xfId="0" applyFont="1" applyFill="1" applyBorder="1" applyAlignment="1">
      <alignment horizontal="justify" vertical="center" wrapText="1"/>
    </xf>
    <xf numFmtId="0" fontId="18" fillId="0" borderId="22" xfId="0" applyFont="1" applyBorder="1" applyAlignment="1">
      <alignment horizontal="justify" vertical="center" wrapText="1"/>
    </xf>
    <xf numFmtId="0" fontId="19" fillId="10" borderId="23" xfId="0" applyFont="1" applyFill="1" applyBorder="1" applyAlignment="1">
      <alignment horizontal="center" vertical="center" wrapText="1"/>
    </xf>
    <xf numFmtId="0" fontId="18" fillId="9" borderId="24" xfId="0" applyFont="1" applyFill="1" applyBorder="1" applyAlignment="1">
      <alignment vertical="center" wrapText="1"/>
    </xf>
    <xf numFmtId="0" fontId="19" fillId="9" borderId="25" xfId="0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vertical="center" wrapText="1"/>
    </xf>
    <xf numFmtId="0" fontId="19" fillId="0" borderId="25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justify" vertical="center" wrapText="1"/>
    </xf>
    <xf numFmtId="0" fontId="18" fillId="9" borderId="24" xfId="0" applyFont="1" applyFill="1" applyBorder="1" applyAlignment="1">
      <alignment horizontal="justify" vertical="center" wrapText="1"/>
    </xf>
    <xf numFmtId="0" fontId="18" fillId="0" borderId="26" xfId="0" applyFont="1" applyBorder="1" applyAlignment="1">
      <alignment vertical="center" wrapText="1"/>
    </xf>
    <xf numFmtId="0" fontId="19" fillId="0" borderId="24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justify" vertical="center" wrapText="1"/>
    </xf>
    <xf numFmtId="0" fontId="18" fillId="9" borderId="26" xfId="0" applyFont="1" applyFill="1" applyBorder="1" applyAlignment="1">
      <alignment horizontal="justify" vertical="center" wrapText="1"/>
    </xf>
    <xf numFmtId="0" fontId="19" fillId="9" borderId="24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8" fillId="9" borderId="25" xfId="0" applyFont="1" applyFill="1" applyBorder="1" applyAlignment="1">
      <alignment vertical="center" wrapText="1"/>
    </xf>
    <xf numFmtId="0" fontId="18" fillId="0" borderId="25" xfId="0" applyFont="1" applyBorder="1" applyAlignment="1">
      <alignment horizontal="justify" vertical="center" wrapText="1"/>
    </xf>
    <xf numFmtId="0" fontId="18" fillId="9" borderId="25" xfId="0" applyFont="1" applyFill="1" applyBorder="1" applyAlignment="1">
      <alignment horizontal="justify" vertical="center" wrapText="1"/>
    </xf>
    <xf numFmtId="0" fontId="18" fillId="0" borderId="22" xfId="0" applyFont="1" applyBorder="1" applyAlignment="1">
      <alignment horizontal="left" vertical="center" wrapText="1"/>
    </xf>
    <xf numFmtId="0" fontId="12" fillId="6" borderId="1" xfId="0" applyFont="1" applyFill="1" applyBorder="1" applyAlignment="1" applyProtection="1">
      <alignment horizontal="center" vertical="center"/>
      <protection locked="0"/>
    </xf>
    <xf numFmtId="0" fontId="9" fillId="7" borderId="1" xfId="0" applyFont="1" applyFill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6" fillId="4" borderId="1" xfId="1" applyFont="1" applyFill="1" applyBorder="1" applyAlignment="1">
      <alignment horizontal="center" vertical="center" wrapText="1"/>
    </xf>
    <xf numFmtId="0" fontId="26" fillId="4" borderId="16" xfId="1" applyFont="1" applyFill="1" applyBorder="1" applyAlignment="1">
      <alignment horizontal="center" vertical="center" wrapText="1"/>
    </xf>
    <xf numFmtId="0" fontId="26" fillId="4" borderId="18" xfId="1" applyFont="1" applyFill="1" applyBorder="1" applyAlignment="1">
      <alignment horizontal="center" vertical="center" wrapText="1"/>
    </xf>
    <xf numFmtId="0" fontId="26" fillId="4" borderId="17" xfId="1" applyFont="1" applyFill="1" applyBorder="1" applyAlignment="1">
      <alignment horizontal="center" vertical="center" wrapText="1"/>
    </xf>
    <xf numFmtId="49" fontId="26" fillId="4" borderId="16" xfId="1" applyNumberFormat="1" applyFont="1" applyFill="1" applyBorder="1" applyAlignment="1">
      <alignment horizontal="center" vertical="center" wrapText="1"/>
    </xf>
    <xf numFmtId="49" fontId="26" fillId="4" borderId="18" xfId="1" applyNumberFormat="1" applyFont="1" applyFill="1" applyBorder="1" applyAlignment="1">
      <alignment horizontal="center" vertical="center" wrapText="1"/>
    </xf>
    <xf numFmtId="0" fontId="34" fillId="4" borderId="1" xfId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4" fillId="4" borderId="27" xfId="1" applyFont="1" applyFill="1" applyBorder="1" applyAlignment="1">
      <alignment horizontal="center" vertical="center" wrapText="1"/>
    </xf>
    <xf numFmtId="0" fontId="34" fillId="4" borderId="28" xfId="1" applyFont="1" applyFill="1" applyBorder="1" applyAlignment="1">
      <alignment horizontal="center" vertical="center" wrapText="1"/>
    </xf>
    <xf numFmtId="0" fontId="34" fillId="4" borderId="29" xfId="1" applyFont="1" applyFill="1" applyBorder="1" applyAlignment="1">
      <alignment horizontal="center" vertical="center" wrapText="1"/>
    </xf>
    <xf numFmtId="0" fontId="34" fillId="4" borderId="30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5" fillId="8" borderId="31" xfId="3" applyFont="1" applyFill="1" applyBorder="1" applyAlignment="1" applyProtection="1">
      <alignment horizontal="left" vertical="center"/>
      <protection hidden="1"/>
    </xf>
    <xf numFmtId="0" fontId="35" fillId="8" borderId="5" xfId="3" applyFont="1" applyFill="1" applyBorder="1" applyAlignment="1" applyProtection="1">
      <alignment horizontal="left" vertical="center"/>
      <protection hidden="1"/>
    </xf>
    <xf numFmtId="0" fontId="35" fillId="8" borderId="3" xfId="3" applyFont="1" applyFill="1" applyBorder="1" applyAlignment="1" applyProtection="1">
      <alignment horizontal="left" vertical="center"/>
      <protection hidden="1"/>
    </xf>
    <xf numFmtId="0" fontId="35" fillId="0" borderId="5" xfId="3" applyFont="1" applyBorder="1" applyAlignment="1" applyProtection="1">
      <alignment horizontal="center" vertical="center"/>
      <protection hidden="1"/>
    </xf>
    <xf numFmtId="0" fontId="35" fillId="0" borderId="32" xfId="3" applyFont="1" applyBorder="1" applyAlignment="1" applyProtection="1">
      <alignment horizontal="center" vertical="center"/>
      <protection hidden="1"/>
    </xf>
    <xf numFmtId="0" fontId="35" fillId="8" borderId="31" xfId="3" applyFont="1" applyFill="1" applyBorder="1" applyAlignment="1" applyProtection="1">
      <alignment horizontal="left" vertical="center" wrapText="1"/>
      <protection hidden="1"/>
    </xf>
    <xf numFmtId="0" fontId="35" fillId="8" borderId="5" xfId="3" applyFont="1" applyFill="1" applyBorder="1" applyAlignment="1" applyProtection="1">
      <alignment horizontal="left" vertical="center" wrapText="1"/>
      <protection hidden="1"/>
    </xf>
    <xf numFmtId="0" fontId="35" fillId="8" borderId="3" xfId="3" applyFont="1" applyFill="1" applyBorder="1" applyAlignment="1" applyProtection="1">
      <alignment horizontal="left" vertical="center" wrapText="1"/>
      <protection hidden="1"/>
    </xf>
    <xf numFmtId="0" fontId="35" fillId="8" borderId="33" xfId="3" applyFont="1" applyFill="1" applyBorder="1" applyAlignment="1" applyProtection="1">
      <alignment horizontal="left" vertical="center"/>
      <protection hidden="1"/>
    </xf>
    <xf numFmtId="0" fontId="35" fillId="8" borderId="34" xfId="3" applyFont="1" applyFill="1" applyBorder="1" applyAlignment="1" applyProtection="1">
      <alignment horizontal="left" vertical="center"/>
      <protection hidden="1"/>
    </xf>
    <xf numFmtId="0" fontId="35" fillId="8" borderId="35" xfId="3" applyFont="1" applyFill="1" applyBorder="1" applyAlignment="1" applyProtection="1">
      <alignment horizontal="left" vertical="center"/>
      <protection hidden="1"/>
    </xf>
    <xf numFmtId="0" fontId="35" fillId="8" borderId="34" xfId="3" applyFont="1" applyFill="1" applyBorder="1" applyAlignment="1" applyProtection="1">
      <alignment horizontal="center" vertical="center" wrapText="1"/>
      <protection hidden="1"/>
    </xf>
    <xf numFmtId="0" fontId="35" fillId="8" borderId="36" xfId="3" applyFont="1" applyFill="1" applyBorder="1" applyAlignment="1" applyProtection="1">
      <alignment horizontal="center" vertical="center" wrapText="1"/>
      <protection hidden="1"/>
    </xf>
    <xf numFmtId="0" fontId="35" fillId="12" borderId="0" xfId="3" applyFont="1" applyFill="1" applyAlignment="1" applyProtection="1">
      <alignment horizontal="center" vertical="center" wrapText="1"/>
      <protection hidden="1"/>
    </xf>
    <xf numFmtId="0" fontId="35" fillId="8" borderId="4" xfId="3" applyFont="1" applyFill="1" applyBorder="1" applyAlignment="1" applyProtection="1">
      <alignment horizontal="center" vertical="center"/>
      <protection hidden="1"/>
    </xf>
    <xf numFmtId="0" fontId="35" fillId="8" borderId="1" xfId="3" applyFont="1" applyFill="1" applyBorder="1" applyAlignment="1" applyProtection="1">
      <alignment horizontal="center" vertical="center"/>
      <protection hidden="1"/>
    </xf>
    <xf numFmtId="0" fontId="31" fillId="8" borderId="5" xfId="3" applyFont="1" applyFill="1" applyBorder="1" applyAlignment="1" applyProtection="1">
      <alignment horizontal="center" vertical="center"/>
      <protection hidden="1"/>
    </xf>
    <xf numFmtId="0" fontId="31" fillId="8" borderId="32" xfId="3" applyFont="1" applyFill="1" applyBorder="1" applyAlignment="1" applyProtection="1">
      <alignment horizontal="center" vertical="center"/>
      <protection hidden="1"/>
    </xf>
    <xf numFmtId="0" fontId="36" fillId="13" borderId="4" xfId="3" applyFont="1" applyFill="1" applyBorder="1" applyAlignment="1" applyProtection="1">
      <alignment horizontal="center" vertical="center" wrapText="1"/>
      <protection hidden="1"/>
    </xf>
    <xf numFmtId="0" fontId="36" fillId="13" borderId="1" xfId="3" applyFont="1" applyFill="1" applyBorder="1" applyAlignment="1" applyProtection="1">
      <alignment horizontal="center" vertical="center" wrapText="1"/>
      <protection hidden="1"/>
    </xf>
    <xf numFmtId="0" fontId="35" fillId="8" borderId="31" xfId="3" applyFont="1" applyFill="1" applyBorder="1" applyAlignment="1" applyProtection="1">
      <alignment horizontal="center" vertical="center"/>
      <protection hidden="1"/>
    </xf>
    <xf numFmtId="0" fontId="35" fillId="8" borderId="5" xfId="3" applyFont="1" applyFill="1" applyBorder="1" applyAlignment="1" applyProtection="1">
      <alignment horizontal="center" vertical="center"/>
      <protection hidden="1"/>
    </xf>
    <xf numFmtId="0" fontId="35" fillId="8" borderId="32" xfId="3" applyFont="1" applyFill="1" applyBorder="1" applyAlignment="1" applyProtection="1">
      <alignment horizontal="center" vertical="center"/>
      <protection hidden="1"/>
    </xf>
    <xf numFmtId="0" fontId="24" fillId="3" borderId="1" xfId="3" applyFont="1" applyFill="1" applyBorder="1" applyAlignment="1" applyProtection="1">
      <alignment horizontal="center" vertical="center" wrapText="1"/>
      <protection hidden="1"/>
    </xf>
    <xf numFmtId="0" fontId="24" fillId="3" borderId="19" xfId="3" applyFont="1" applyFill="1" applyBorder="1" applyAlignment="1" applyProtection="1">
      <alignment horizontal="center" vertical="center" wrapText="1"/>
      <protection hidden="1"/>
    </xf>
    <xf numFmtId="0" fontId="31" fillId="12" borderId="31" xfId="3" applyFont="1" applyFill="1" applyBorder="1" applyAlignment="1" applyProtection="1">
      <alignment horizontal="center" vertical="center" wrapText="1"/>
      <protection hidden="1"/>
    </xf>
    <xf numFmtId="0" fontId="31" fillId="12" borderId="5" xfId="3" applyFont="1" applyFill="1" applyBorder="1" applyAlignment="1" applyProtection="1">
      <alignment horizontal="center" vertical="center" wrapText="1"/>
      <protection hidden="1"/>
    </xf>
    <xf numFmtId="0" fontId="31" fillId="12" borderId="3" xfId="3" applyFont="1" applyFill="1" applyBorder="1" applyAlignment="1" applyProtection="1">
      <alignment horizontal="center" vertical="center" wrapText="1"/>
      <protection hidden="1"/>
    </xf>
    <xf numFmtId="0" fontId="37" fillId="0" borderId="6" xfId="3" applyFont="1" applyBorder="1" applyAlignment="1">
      <alignment horizontal="center" vertical="center"/>
    </xf>
    <xf numFmtId="0" fontId="37" fillId="0" borderId="5" xfId="3" applyFont="1" applyBorder="1" applyAlignment="1">
      <alignment horizontal="center" vertical="center"/>
    </xf>
    <xf numFmtId="0" fontId="37" fillId="0" borderId="32" xfId="3" applyFont="1" applyBorder="1" applyAlignment="1">
      <alignment horizontal="center" vertical="center"/>
    </xf>
    <xf numFmtId="0" fontId="24" fillId="0" borderId="37" xfId="3" applyFont="1" applyBorder="1" applyAlignment="1">
      <alignment horizontal="center" vertical="center"/>
    </xf>
    <xf numFmtId="0" fontId="24" fillId="0" borderId="38" xfId="3" applyFont="1" applyBorder="1" applyAlignment="1">
      <alignment horizontal="center" vertical="center"/>
    </xf>
    <xf numFmtId="0" fontId="24" fillId="0" borderId="39" xfId="3" applyFont="1" applyBorder="1" applyAlignment="1">
      <alignment horizontal="center" vertical="center"/>
    </xf>
    <xf numFmtId="0" fontId="24" fillId="0" borderId="40" xfId="3" applyFont="1" applyBorder="1" applyAlignment="1">
      <alignment horizontal="center" vertical="center"/>
    </xf>
    <xf numFmtId="0" fontId="24" fillId="0" borderId="41" xfId="3" applyFont="1" applyBorder="1" applyAlignment="1">
      <alignment horizontal="center" vertical="center"/>
    </xf>
    <xf numFmtId="0" fontId="35" fillId="0" borderId="1" xfId="3" applyFont="1" applyBorder="1" applyAlignment="1" applyProtection="1">
      <alignment horizontal="center" vertical="center"/>
      <protection hidden="1"/>
    </xf>
    <xf numFmtId="0" fontId="38" fillId="0" borderId="31" xfId="3" applyFont="1" applyBorder="1" applyAlignment="1" applyProtection="1">
      <alignment horizontal="center" vertical="center" wrapText="1"/>
      <protection hidden="1"/>
    </xf>
    <xf numFmtId="0" fontId="38" fillId="0" borderId="5" xfId="3" applyFont="1" applyBorder="1" applyAlignment="1" applyProtection="1">
      <alignment horizontal="center" vertical="center" wrapText="1"/>
      <protection hidden="1"/>
    </xf>
    <xf numFmtId="0" fontId="38" fillId="0" borderId="32" xfId="3" applyFont="1" applyBorder="1" applyAlignment="1" applyProtection="1">
      <alignment horizontal="center" vertical="center" wrapText="1"/>
      <protection hidden="1"/>
    </xf>
    <xf numFmtId="0" fontId="31" fillId="8" borderId="31" xfId="3" applyFont="1" applyFill="1" applyBorder="1" applyAlignment="1" applyProtection="1">
      <alignment horizontal="center" vertical="center"/>
      <protection hidden="1"/>
    </xf>
    <xf numFmtId="0" fontId="14" fillId="8" borderId="4" xfId="3" applyFont="1" applyFill="1" applyBorder="1" applyAlignment="1">
      <alignment horizontal="center" vertical="center"/>
    </xf>
    <xf numFmtId="0" fontId="14" fillId="8" borderId="1" xfId="3" applyFont="1" applyFill="1" applyBorder="1" applyAlignment="1">
      <alignment horizontal="center" vertical="center"/>
    </xf>
    <xf numFmtId="0" fontId="14" fillId="8" borderId="19" xfId="3" applyFont="1" applyFill="1" applyBorder="1" applyAlignment="1">
      <alignment horizontal="center" vertical="center"/>
    </xf>
    <xf numFmtId="0" fontId="31" fillId="0" borderId="6" xfId="3" applyFont="1" applyBorder="1" applyAlignment="1" applyProtection="1">
      <alignment horizontal="center" vertical="center"/>
      <protection hidden="1"/>
    </xf>
    <xf numFmtId="0" fontId="31" fillId="0" borderId="5" xfId="3" applyFont="1" applyBorder="1" applyAlignment="1" applyProtection="1">
      <alignment horizontal="center" vertical="center"/>
      <protection hidden="1"/>
    </xf>
    <xf numFmtId="0" fontId="31" fillId="0" borderId="3" xfId="3" applyFont="1" applyBorder="1" applyAlignment="1" applyProtection="1">
      <alignment horizontal="center" vertical="center"/>
      <protection hidden="1"/>
    </xf>
    <xf numFmtId="0" fontId="31" fillId="0" borderId="4" xfId="3" applyFont="1" applyBorder="1" applyAlignment="1" applyProtection="1">
      <alignment horizontal="center" vertical="center"/>
      <protection hidden="1"/>
    </xf>
    <xf numFmtId="0" fontId="31" fillId="0" borderId="1" xfId="3" applyFont="1" applyBorder="1" applyAlignment="1" applyProtection="1">
      <alignment horizontal="center" vertical="center"/>
      <protection hidden="1"/>
    </xf>
    <xf numFmtId="0" fontId="31" fillId="8" borderId="6" xfId="3" applyFont="1" applyFill="1" applyBorder="1" applyAlignment="1" applyProtection="1">
      <alignment horizontal="center" vertical="center"/>
      <protection hidden="1"/>
    </xf>
    <xf numFmtId="0" fontId="31" fillId="8" borderId="3" xfId="3" applyFont="1" applyFill="1" applyBorder="1" applyAlignment="1" applyProtection="1">
      <alignment horizontal="center" vertical="center"/>
      <protection hidden="1"/>
    </xf>
    <xf numFmtId="0" fontId="35" fillId="0" borderId="29" xfId="3" applyFont="1" applyBorder="1" applyAlignment="1" applyProtection="1">
      <alignment horizontal="center" vertical="center"/>
      <protection hidden="1"/>
    </xf>
    <xf numFmtId="0" fontId="35" fillId="0" borderId="7" xfId="3" applyFont="1" applyBorder="1" applyAlignment="1" applyProtection="1">
      <alignment horizontal="center" vertical="center"/>
      <protection hidden="1"/>
    </xf>
    <xf numFmtId="0" fontId="35" fillId="0" borderId="8" xfId="3" applyFont="1" applyBorder="1" applyAlignment="1" applyProtection="1">
      <alignment horizontal="center" vertical="center"/>
      <protection hidden="1"/>
    </xf>
    <xf numFmtId="0" fontId="31" fillId="8" borderId="4" xfId="3" applyFont="1" applyFill="1" applyBorder="1" applyAlignment="1" applyProtection="1">
      <alignment horizontal="center" vertical="center"/>
      <protection hidden="1"/>
    </xf>
    <xf numFmtId="0" fontId="31" fillId="8" borderId="1" xfId="3" applyFont="1" applyFill="1" applyBorder="1" applyAlignment="1" applyProtection="1">
      <alignment horizontal="center" vertical="center"/>
      <protection hidden="1"/>
    </xf>
    <xf numFmtId="0" fontId="31" fillId="8" borderId="19" xfId="3" applyFont="1" applyFill="1" applyBorder="1" applyAlignment="1" applyProtection="1">
      <alignment horizontal="center" vertical="center"/>
      <protection hidden="1"/>
    </xf>
    <xf numFmtId="0" fontId="39" fillId="14" borderId="32" xfId="3" applyFont="1" applyFill="1" applyBorder="1" applyAlignment="1" applyProtection="1">
      <alignment horizontal="center" vertical="center" wrapText="1"/>
      <protection hidden="1"/>
    </xf>
    <xf numFmtId="0" fontId="39" fillId="14" borderId="42" xfId="3" applyFont="1" applyFill="1" applyBorder="1" applyAlignment="1" applyProtection="1">
      <alignment horizontal="center" vertical="center" wrapText="1"/>
      <protection hidden="1"/>
    </xf>
    <xf numFmtId="0" fontId="17" fillId="15" borderId="16" xfId="0" applyFont="1" applyFill="1" applyBorder="1" applyAlignment="1" applyProtection="1">
      <alignment horizontal="center" vertical="center"/>
      <protection locked="0"/>
    </xf>
    <xf numFmtId="0" fontId="17" fillId="15" borderId="17" xfId="0" applyFont="1" applyFill="1" applyBorder="1" applyAlignment="1" applyProtection="1">
      <alignment horizontal="center" vertical="center"/>
      <protection locked="0"/>
    </xf>
    <xf numFmtId="0" fontId="17" fillId="15" borderId="18" xfId="0" applyFont="1" applyFill="1" applyBorder="1" applyAlignment="1" applyProtection="1">
      <alignment horizontal="center" vertical="center"/>
      <protection locked="0"/>
    </xf>
    <xf numFmtId="0" fontId="39" fillId="14" borderId="27" xfId="3" applyFont="1" applyFill="1" applyBorder="1" applyAlignment="1" applyProtection="1">
      <alignment horizontal="center" vertical="center" wrapText="1"/>
      <protection hidden="1"/>
    </xf>
    <xf numFmtId="0" fontId="39" fillId="14" borderId="43" xfId="3" applyFont="1" applyFill="1" applyBorder="1" applyAlignment="1" applyProtection="1">
      <alignment horizontal="center" vertical="center" wrapText="1"/>
      <protection hidden="1"/>
    </xf>
    <xf numFmtId="0" fontId="39" fillId="14" borderId="28" xfId="3" applyFont="1" applyFill="1" applyBorder="1" applyAlignment="1" applyProtection="1">
      <alignment horizontal="center" vertical="center" wrapText="1"/>
      <protection hidden="1"/>
    </xf>
    <xf numFmtId="0" fontId="39" fillId="14" borderId="29" xfId="3" applyFont="1" applyFill="1" applyBorder="1" applyAlignment="1" applyProtection="1">
      <alignment horizontal="center" vertical="center" wrapText="1"/>
      <protection hidden="1"/>
    </xf>
    <xf numFmtId="0" fontId="39" fillId="14" borderId="7" xfId="3" applyFont="1" applyFill="1" applyBorder="1" applyAlignment="1" applyProtection="1">
      <alignment horizontal="center" vertical="center" wrapText="1"/>
      <protection hidden="1"/>
    </xf>
    <xf numFmtId="0" fontId="39" fillId="14" borderId="30" xfId="3" applyFont="1" applyFill="1" applyBorder="1" applyAlignment="1" applyProtection="1">
      <alignment horizontal="center" vertical="center" wrapText="1"/>
      <protection hidden="1"/>
    </xf>
    <xf numFmtId="0" fontId="35" fillId="0" borderId="4" xfId="3" applyFont="1" applyBorder="1" applyAlignment="1" applyProtection="1">
      <alignment horizontal="center" vertical="center"/>
      <protection hidden="1"/>
    </xf>
    <xf numFmtId="0" fontId="35" fillId="8" borderId="19" xfId="3" applyFont="1" applyFill="1" applyBorder="1" applyAlignment="1" applyProtection="1">
      <alignment horizontal="center" vertical="center"/>
      <protection hidden="1"/>
    </xf>
    <xf numFmtId="0" fontId="40" fillId="14" borderId="44" xfId="3" applyFont="1" applyFill="1" applyBorder="1" applyAlignment="1" applyProtection="1">
      <alignment horizontal="center" vertical="center" wrapText="1"/>
      <protection hidden="1"/>
    </xf>
    <xf numFmtId="0" fontId="40" fillId="14" borderId="45" xfId="3" applyFont="1" applyFill="1" applyBorder="1" applyAlignment="1" applyProtection="1">
      <alignment horizontal="center" vertical="center" wrapText="1"/>
      <protection hidden="1"/>
    </xf>
    <xf numFmtId="0" fontId="14" fillId="7" borderId="10" xfId="0" applyFont="1" applyFill="1" applyBorder="1" applyAlignment="1">
      <alignment horizontal="left" vertical="center" wrapText="1"/>
    </xf>
    <xf numFmtId="0" fontId="35" fillId="0" borderId="0" xfId="3" applyFont="1" applyAlignment="1">
      <alignment horizontal="center" vertical="center" wrapText="1"/>
    </xf>
    <xf numFmtId="0" fontId="35" fillId="0" borderId="0" xfId="3" applyFont="1" applyAlignment="1">
      <alignment horizontal="center" vertical="center"/>
    </xf>
    <xf numFmtId="0" fontId="41" fillId="14" borderId="31" xfId="3" applyFont="1" applyFill="1" applyBorder="1" applyAlignment="1" applyProtection="1">
      <alignment horizontal="center" vertical="center"/>
      <protection hidden="1"/>
    </xf>
    <xf numFmtId="0" fontId="41" fillId="14" borderId="5" xfId="3" applyFont="1" applyFill="1" applyBorder="1" applyAlignment="1" applyProtection="1">
      <alignment horizontal="center" vertical="center"/>
      <protection hidden="1"/>
    </xf>
    <xf numFmtId="0" fontId="41" fillId="14" borderId="3" xfId="3" applyFont="1" applyFill="1" applyBorder="1" applyAlignment="1" applyProtection="1">
      <alignment horizontal="center" vertical="center"/>
      <protection hidden="1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7" fillId="0" borderId="6" xfId="3" applyFont="1" applyBorder="1" applyAlignment="1" applyProtection="1">
      <alignment horizontal="center" vertical="center"/>
      <protection hidden="1"/>
    </xf>
    <xf numFmtId="0" fontId="37" fillId="0" borderId="5" xfId="3" applyFont="1" applyBorder="1" applyAlignment="1" applyProtection="1">
      <alignment horizontal="center" vertical="center"/>
      <protection hidden="1"/>
    </xf>
    <xf numFmtId="0" fontId="37" fillId="0" borderId="32" xfId="3" applyFont="1" applyBorder="1" applyAlignment="1" applyProtection="1">
      <alignment horizontal="center" vertical="center"/>
      <protection hidden="1"/>
    </xf>
    <xf numFmtId="0" fontId="35" fillId="8" borderId="6" xfId="3" applyFont="1" applyFill="1" applyBorder="1" applyAlignment="1" applyProtection="1">
      <alignment horizontal="center" vertical="center"/>
      <protection hidden="1"/>
    </xf>
    <xf numFmtId="0" fontId="35" fillId="0" borderId="6" xfId="3" applyFont="1" applyBorder="1" applyAlignment="1" applyProtection="1">
      <alignment horizontal="center" vertical="center"/>
      <protection hidden="1"/>
    </xf>
    <xf numFmtId="0" fontId="35" fillId="0" borderId="3" xfId="3" applyFont="1" applyBorder="1" applyAlignment="1" applyProtection="1">
      <alignment horizontal="center" vertical="center"/>
      <protection hidden="1"/>
    </xf>
    <xf numFmtId="0" fontId="41" fillId="5" borderId="31" xfId="3" applyFont="1" applyFill="1" applyBorder="1" applyAlignment="1" applyProtection="1">
      <alignment horizontal="center" vertical="center"/>
      <protection hidden="1"/>
    </xf>
    <xf numFmtId="0" fontId="41" fillId="5" borderId="5" xfId="3" applyFont="1" applyFill="1" applyBorder="1" applyAlignment="1" applyProtection="1">
      <alignment horizontal="center" vertical="center"/>
      <protection hidden="1"/>
    </xf>
    <xf numFmtId="0" fontId="41" fillId="5" borderId="32" xfId="3" applyFont="1" applyFill="1" applyBorder="1" applyAlignment="1" applyProtection="1">
      <alignment horizontal="center" vertical="center"/>
      <protection hidden="1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8" fillId="9" borderId="22" xfId="0" applyFont="1" applyFill="1" applyBorder="1" applyAlignment="1">
      <alignment horizontal="left" vertical="center" wrapText="1"/>
    </xf>
    <xf numFmtId="0" fontId="18" fillId="9" borderId="46" xfId="0" applyFont="1" applyFill="1" applyBorder="1" applyAlignment="1">
      <alignment horizontal="center" vertical="center" wrapText="1"/>
    </xf>
    <xf numFmtId="0" fontId="18" fillId="9" borderId="47" xfId="0" applyFont="1" applyFill="1" applyBorder="1" applyAlignment="1">
      <alignment horizontal="center" vertical="center" wrapText="1"/>
    </xf>
    <xf numFmtId="0" fontId="18" fillId="0" borderId="22" xfId="0" applyFont="1" applyBorder="1" applyAlignment="1">
      <alignment horizontal="left" vertical="center" wrapText="1"/>
    </xf>
    <xf numFmtId="0" fontId="19" fillId="10" borderId="48" xfId="0" applyFont="1" applyFill="1" applyBorder="1" applyAlignment="1">
      <alignment horizontal="center" vertical="center" wrapText="1"/>
    </xf>
    <xf numFmtId="0" fontId="19" fillId="10" borderId="23" xfId="0" applyFont="1" applyFill="1" applyBorder="1" applyAlignment="1">
      <alignment horizontal="center" vertical="center" wrapText="1"/>
    </xf>
    <xf numFmtId="0" fontId="19" fillId="9" borderId="46" xfId="0" applyFont="1" applyFill="1" applyBorder="1" applyAlignment="1">
      <alignment horizontal="center" vertical="center" wrapText="1"/>
    </xf>
    <xf numFmtId="0" fontId="19" fillId="9" borderId="24" xfId="0" applyFont="1" applyFill="1" applyBorder="1" applyAlignment="1">
      <alignment horizontal="center" vertical="center" wrapText="1"/>
    </xf>
  </cellXfs>
  <cellStyles count="5">
    <cellStyle name="Check Cell" xfId="1" builtinId="23"/>
    <cellStyle name="Normal" xfId="0" builtinId="0"/>
    <cellStyle name="Normal 2" xfId="2" xr:uid="{998F9ADF-DD53-4AFF-B463-6D9C3FB25F8B}"/>
    <cellStyle name="Normal 3" xfId="3" xr:uid="{2B4066FC-339E-4FBA-BFA1-B84AA1320C6E}"/>
    <cellStyle name="Normal 4" xfId="4" xr:uid="{3B7DD927-4605-4524-B146-7F54459B4A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0</xdr:row>
      <xdr:rowOff>152400</xdr:rowOff>
    </xdr:from>
    <xdr:to>
      <xdr:col>1</xdr:col>
      <xdr:colOff>3676650</xdr:colOff>
      <xdr:row>4</xdr:row>
      <xdr:rowOff>47625</xdr:rowOff>
    </xdr:to>
    <xdr:grpSp>
      <xdr:nvGrpSpPr>
        <xdr:cNvPr id="3149" name="Grupo 8">
          <a:extLst>
            <a:ext uri="{FF2B5EF4-FFF2-40B4-BE49-F238E27FC236}">
              <a16:creationId xmlns:a16="http://schemas.microsoft.com/office/drawing/2014/main" id="{2AEF3D89-5DB4-EF40-BCE5-E76C4C54ABF3}"/>
            </a:ext>
          </a:extLst>
        </xdr:cNvPr>
        <xdr:cNvGrpSpPr>
          <a:grpSpLocks/>
        </xdr:cNvGrpSpPr>
      </xdr:nvGrpSpPr>
      <xdr:grpSpPr bwMode="auto">
        <a:xfrm>
          <a:off x="457200" y="152400"/>
          <a:ext cx="4505325" cy="542925"/>
          <a:chOff x="612532" y="257175"/>
          <a:chExt cx="7617068" cy="1022161"/>
        </a:xfrm>
      </xdr:grpSpPr>
      <xdr:pic>
        <xdr:nvPicPr>
          <xdr:cNvPr id="3150" name="Imagen 9">
            <a:extLst>
              <a:ext uri="{FF2B5EF4-FFF2-40B4-BE49-F238E27FC236}">
                <a16:creationId xmlns:a16="http://schemas.microsoft.com/office/drawing/2014/main" id="{04360C61-1AFE-9CD6-AF64-627FA261A89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12532" y="401694"/>
            <a:ext cx="5544735" cy="66978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151" name="Imagen 10">
            <a:extLst>
              <a:ext uri="{FF2B5EF4-FFF2-40B4-BE49-F238E27FC236}">
                <a16:creationId xmlns:a16="http://schemas.microsoft.com/office/drawing/2014/main" id="{928E62FC-81F8-996A-E6D1-41E1C6A7343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381875" y="257175"/>
            <a:ext cx="847725" cy="10221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257175</xdr:rowOff>
    </xdr:from>
    <xdr:to>
      <xdr:col>7</xdr:col>
      <xdr:colOff>28575</xdr:colOff>
      <xdr:row>1</xdr:row>
      <xdr:rowOff>295275</xdr:rowOff>
    </xdr:to>
    <xdr:grpSp>
      <xdr:nvGrpSpPr>
        <xdr:cNvPr id="1154" name="Grupo 8">
          <a:extLst>
            <a:ext uri="{FF2B5EF4-FFF2-40B4-BE49-F238E27FC236}">
              <a16:creationId xmlns:a16="http://schemas.microsoft.com/office/drawing/2014/main" id="{8E6B8AB6-C4FB-111F-C9B3-673408410CAE}"/>
            </a:ext>
          </a:extLst>
        </xdr:cNvPr>
        <xdr:cNvGrpSpPr>
          <a:grpSpLocks/>
        </xdr:cNvGrpSpPr>
      </xdr:nvGrpSpPr>
      <xdr:grpSpPr bwMode="auto">
        <a:xfrm>
          <a:off x="228600" y="257175"/>
          <a:ext cx="4581525" cy="771525"/>
          <a:chOff x="666750" y="257175"/>
          <a:chExt cx="7562850" cy="1022161"/>
        </a:xfrm>
      </xdr:grpSpPr>
      <xdr:pic>
        <xdr:nvPicPr>
          <xdr:cNvPr id="1155" name="Imagen 9">
            <a:extLst>
              <a:ext uri="{FF2B5EF4-FFF2-40B4-BE49-F238E27FC236}">
                <a16:creationId xmlns:a16="http://schemas.microsoft.com/office/drawing/2014/main" id="{0EE9AD5D-553F-A766-945B-46485E71111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6750" y="419100"/>
            <a:ext cx="5544734" cy="6697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56" name="Imagen 10">
            <a:extLst>
              <a:ext uri="{FF2B5EF4-FFF2-40B4-BE49-F238E27FC236}">
                <a16:creationId xmlns:a16="http://schemas.microsoft.com/office/drawing/2014/main" id="{C3AB1614-46CD-E6F6-F793-9E391F16474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381875" y="257175"/>
            <a:ext cx="847725" cy="10221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1</xdr:row>
      <xdr:rowOff>19050</xdr:rowOff>
    </xdr:from>
    <xdr:to>
      <xdr:col>11</xdr:col>
      <xdr:colOff>266700</xdr:colOff>
      <xdr:row>4</xdr:row>
      <xdr:rowOff>85725</xdr:rowOff>
    </xdr:to>
    <xdr:grpSp>
      <xdr:nvGrpSpPr>
        <xdr:cNvPr id="4181" name="Grupo 2">
          <a:extLst>
            <a:ext uri="{FF2B5EF4-FFF2-40B4-BE49-F238E27FC236}">
              <a16:creationId xmlns:a16="http://schemas.microsoft.com/office/drawing/2014/main" id="{0655EFC0-BA19-25DF-3C5E-40C911343A24}"/>
            </a:ext>
          </a:extLst>
        </xdr:cNvPr>
        <xdr:cNvGrpSpPr>
          <a:grpSpLocks/>
        </xdr:cNvGrpSpPr>
      </xdr:nvGrpSpPr>
      <xdr:grpSpPr bwMode="auto">
        <a:xfrm>
          <a:off x="504825" y="161925"/>
          <a:ext cx="5400675" cy="762000"/>
          <a:chOff x="666750" y="257175"/>
          <a:chExt cx="7562850" cy="1022161"/>
        </a:xfrm>
      </xdr:grpSpPr>
      <xdr:pic>
        <xdr:nvPicPr>
          <xdr:cNvPr id="4182" name="Imagen 3">
            <a:extLst>
              <a:ext uri="{FF2B5EF4-FFF2-40B4-BE49-F238E27FC236}">
                <a16:creationId xmlns:a16="http://schemas.microsoft.com/office/drawing/2014/main" id="{0B38A695-0E38-7933-9C35-0D613BCD493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6750" y="419100"/>
            <a:ext cx="5544734" cy="6697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183" name="Imagen 4">
            <a:extLst>
              <a:ext uri="{FF2B5EF4-FFF2-40B4-BE49-F238E27FC236}">
                <a16:creationId xmlns:a16="http://schemas.microsoft.com/office/drawing/2014/main" id="{A3DFB5B9-52FC-D454-3B29-7167E2DE241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381875" y="257175"/>
            <a:ext cx="847725" cy="10221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AF37C-3356-497C-A42C-9350A2E977F5}">
  <sheetPr>
    <tabColor theme="4" tint="0.59999389629810485"/>
  </sheetPr>
  <dimension ref="A1:C46"/>
  <sheetViews>
    <sheetView zoomScale="145" zoomScaleNormal="145" workbookViewId="0">
      <selection activeCell="C7" sqref="C7"/>
    </sheetView>
  </sheetViews>
  <sheetFormatPr defaultRowHeight="12.75"/>
  <cols>
    <col min="1" max="1" width="19.28515625" customWidth="1"/>
    <col min="2" max="2" width="66.5703125" customWidth="1"/>
    <col min="3" max="256" width="11.42578125" customWidth="1"/>
  </cols>
  <sheetData>
    <row r="1" spans="1:2">
      <c r="A1" s="25"/>
    </row>
    <row r="2" spans="1:2">
      <c r="A2" s="25"/>
    </row>
    <row r="3" spans="1:2">
      <c r="A3" s="25"/>
    </row>
    <row r="6" spans="1:2">
      <c r="A6" s="125" t="s">
        <v>0</v>
      </c>
      <c r="B6" s="126"/>
    </row>
    <row r="7" spans="1:2">
      <c r="A7" s="27"/>
      <c r="B7" s="26"/>
    </row>
    <row r="8" spans="1:2">
      <c r="A8" s="127" t="s">
        <v>1</v>
      </c>
      <c r="B8" s="127"/>
    </row>
    <row r="9" spans="1:2" ht="25.5">
      <c r="A9" s="28" t="s">
        <v>2</v>
      </c>
      <c r="B9" s="29" t="s">
        <v>3</v>
      </c>
    </row>
    <row r="10" spans="1:2">
      <c r="A10" s="28" t="s">
        <v>4</v>
      </c>
      <c r="B10" s="29" t="s">
        <v>5</v>
      </c>
    </row>
    <row r="11" spans="1:2" ht="25.5">
      <c r="A11" s="28" t="s">
        <v>6</v>
      </c>
      <c r="B11" s="28" t="s">
        <v>7</v>
      </c>
    </row>
    <row r="12" spans="1:2" ht="25.5">
      <c r="A12" s="28" t="s">
        <v>8</v>
      </c>
      <c r="B12" s="29" t="s">
        <v>9</v>
      </c>
    </row>
    <row r="13" spans="1:2" ht="25.5">
      <c r="A13" s="28" t="s">
        <v>10</v>
      </c>
      <c r="B13" s="29" t="s">
        <v>11</v>
      </c>
    </row>
    <row r="14" spans="1:2">
      <c r="A14" s="122" t="s">
        <v>12</v>
      </c>
      <c r="B14" s="123"/>
    </row>
    <row r="15" spans="1:2">
      <c r="A15" s="128" t="s">
        <v>13</v>
      </c>
      <c r="B15" s="128"/>
    </row>
    <row r="16" spans="1:2">
      <c r="A16" s="28" t="s">
        <v>14</v>
      </c>
      <c r="B16" s="29" t="s">
        <v>15</v>
      </c>
    </row>
    <row r="17" spans="1:3" ht="38.25">
      <c r="A17" s="28" t="s">
        <v>16</v>
      </c>
      <c r="B17" s="29" t="s">
        <v>17</v>
      </c>
    </row>
    <row r="18" spans="1:3" ht="38.25">
      <c r="A18" s="28" t="s">
        <v>18</v>
      </c>
      <c r="B18" s="120" t="s">
        <v>19</v>
      </c>
    </row>
    <row r="19" spans="1:3" ht="25.5">
      <c r="A19" s="121" t="s">
        <v>20</v>
      </c>
      <c r="B19" s="120" t="s">
        <v>21</v>
      </c>
    </row>
    <row r="20" spans="1:3" ht="38.25">
      <c r="A20" s="121"/>
      <c r="B20" s="120" t="s">
        <v>22</v>
      </c>
    </row>
    <row r="21" spans="1:3" ht="25.5">
      <c r="A21" s="121"/>
      <c r="B21" s="120" t="s">
        <v>23</v>
      </c>
    </row>
    <row r="22" spans="1:3" ht="25.5">
      <c r="A22" s="121"/>
      <c r="B22" s="120" t="s">
        <v>24</v>
      </c>
    </row>
    <row r="23" spans="1:3">
      <c r="A23" s="121"/>
      <c r="B23" s="120" t="s">
        <v>25</v>
      </c>
    </row>
    <row r="24" spans="1:3">
      <c r="A24" s="121"/>
      <c r="B24" s="120" t="s">
        <v>26</v>
      </c>
    </row>
    <row r="25" spans="1:3">
      <c r="A25" s="121"/>
      <c r="B25" s="120" t="s">
        <v>27</v>
      </c>
      <c r="C25" s="25"/>
    </row>
    <row r="26" spans="1:3" ht="25.5">
      <c r="A26" s="121"/>
      <c r="B26" s="120" t="s">
        <v>28</v>
      </c>
    </row>
    <row r="27" spans="1:3" ht="25.5">
      <c r="A27" s="28" t="s">
        <v>29</v>
      </c>
      <c r="B27" s="120" t="s">
        <v>30</v>
      </c>
    </row>
    <row r="28" spans="1:3" ht="25.5">
      <c r="A28" s="121" t="s">
        <v>31</v>
      </c>
      <c r="B28" s="120" t="s">
        <v>32</v>
      </c>
    </row>
    <row r="29" spans="1:3" ht="25.5">
      <c r="A29" s="121"/>
      <c r="B29" s="120" t="s">
        <v>33</v>
      </c>
    </row>
    <row r="30" spans="1:3" ht="25.5">
      <c r="A30" s="121" t="s">
        <v>34</v>
      </c>
      <c r="B30" s="120" t="s">
        <v>35</v>
      </c>
    </row>
    <row r="31" spans="1:3" ht="25.5">
      <c r="A31" s="121"/>
      <c r="B31" s="120" t="s">
        <v>36</v>
      </c>
    </row>
    <row r="32" spans="1:3" ht="38.25">
      <c r="A32" s="28" t="s">
        <v>37</v>
      </c>
      <c r="B32" s="120" t="s">
        <v>38</v>
      </c>
    </row>
    <row r="33" spans="1:2" ht="25.5">
      <c r="A33" s="28" t="s">
        <v>39</v>
      </c>
      <c r="B33" s="120" t="s">
        <v>40</v>
      </c>
    </row>
    <row r="34" spans="1:2" ht="38.25">
      <c r="A34" s="28" t="s">
        <v>41</v>
      </c>
      <c r="B34" s="120" t="s">
        <v>42</v>
      </c>
    </row>
    <row r="35" spans="1:2" ht="25.5">
      <c r="A35" s="28" t="s">
        <v>43</v>
      </c>
      <c r="B35" s="120" t="s">
        <v>44</v>
      </c>
    </row>
    <row r="36" spans="1:2" ht="25.5">
      <c r="A36" s="28" t="s">
        <v>45</v>
      </c>
      <c r="B36" s="120" t="s">
        <v>46</v>
      </c>
    </row>
    <row r="37" spans="1:2" ht="25.5">
      <c r="A37" s="28" t="s">
        <v>47</v>
      </c>
      <c r="B37" s="120" t="s">
        <v>48</v>
      </c>
    </row>
    <row r="38" spans="1:2">
      <c r="A38" s="124" t="s">
        <v>49</v>
      </c>
      <c r="B38" s="124"/>
    </row>
    <row r="39" spans="1:2" ht="25.5">
      <c r="A39" s="121" t="s">
        <v>50</v>
      </c>
      <c r="B39" s="120" t="s">
        <v>51</v>
      </c>
    </row>
    <row r="40" spans="1:2">
      <c r="A40" s="121"/>
      <c r="B40" s="120" t="s">
        <v>52</v>
      </c>
    </row>
    <row r="41" spans="1:2" ht="25.5">
      <c r="A41" s="121"/>
      <c r="B41" s="120" t="s">
        <v>53</v>
      </c>
    </row>
    <row r="42" spans="1:2">
      <c r="A42" s="121"/>
      <c r="B42" s="120" t="s">
        <v>54</v>
      </c>
    </row>
    <row r="43" spans="1:2" ht="25.5">
      <c r="A43" s="121"/>
      <c r="B43" s="120" t="s">
        <v>55</v>
      </c>
    </row>
    <row r="44" spans="1:2" ht="14.25" customHeight="1">
      <c r="A44" s="121" t="s">
        <v>56</v>
      </c>
      <c r="B44" s="120" t="s">
        <v>57</v>
      </c>
    </row>
    <row r="45" spans="1:2">
      <c r="A45" s="121"/>
      <c r="B45" s="120" t="s">
        <v>58</v>
      </c>
    </row>
    <row r="46" spans="1:2">
      <c r="A46" s="121"/>
      <c r="B46" s="120" t="s">
        <v>59</v>
      </c>
    </row>
  </sheetData>
  <mergeCells count="10">
    <mergeCell ref="A6:B6"/>
    <mergeCell ref="A8:B8"/>
    <mergeCell ref="A15:B15"/>
    <mergeCell ref="A19:A26"/>
    <mergeCell ref="A28:A29"/>
    <mergeCell ref="A44:A46"/>
    <mergeCell ref="A14:B14"/>
    <mergeCell ref="A30:A31"/>
    <mergeCell ref="A38:B38"/>
    <mergeCell ref="A39:A4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19F3D-C984-48F6-A477-D3F440AF7CC6}">
  <sheetPr>
    <tabColor theme="3" tint="0.59999389629810485"/>
  </sheetPr>
  <dimension ref="A1:AA66"/>
  <sheetViews>
    <sheetView showGridLines="0" topLeftCell="A19" zoomScaleNormal="100" zoomScaleSheetLayoutView="100" zoomScalePageLayoutView="110" workbookViewId="0">
      <selection activeCell="Z4" sqref="Z4"/>
    </sheetView>
  </sheetViews>
  <sheetFormatPr defaultColWidth="11.42578125" defaultRowHeight="12.75"/>
  <cols>
    <col min="1" max="1" width="5.28515625" style="3" customWidth="1"/>
    <col min="2" max="2" width="4.140625" style="3" customWidth="1"/>
    <col min="3" max="3" width="8.28515625" style="43" customWidth="1"/>
    <col min="4" max="4" width="7.85546875" style="3" customWidth="1"/>
    <col min="5" max="5" width="17.42578125" style="3" customWidth="1"/>
    <col min="6" max="6" width="21.140625" style="3" customWidth="1"/>
    <col min="7" max="7" width="7.5703125" style="3" customWidth="1"/>
    <col min="8" max="8" width="7.140625" style="3" customWidth="1"/>
    <col min="9" max="9" width="8.5703125" style="3" customWidth="1"/>
    <col min="10" max="15" width="2.28515625" style="3" customWidth="1"/>
    <col min="16" max="16" width="2.85546875" style="3" bestFit="1" customWidth="1"/>
    <col min="17" max="17" width="3.140625" style="3" bestFit="1" customWidth="1"/>
    <col min="18" max="18" width="5" style="3" customWidth="1"/>
    <col min="19" max="20" width="5.28515625" style="3" customWidth="1"/>
    <col min="21" max="21" width="7.85546875" style="3" customWidth="1"/>
    <col min="22" max="23" width="5.140625" style="3" customWidth="1"/>
    <col min="24" max="24" width="12.7109375" style="3" customWidth="1"/>
    <col min="25" max="26" width="11.42578125" style="3"/>
    <col min="27" max="27" width="0" style="3" hidden="1" customWidth="1"/>
    <col min="28" max="16384" width="11.42578125" style="3"/>
  </cols>
  <sheetData>
    <row r="1" spans="1:27" ht="57.75" customHeight="1">
      <c r="A1" s="1"/>
      <c r="B1" s="1"/>
      <c r="C1" s="36"/>
      <c r="D1" s="1"/>
      <c r="E1" s="2"/>
      <c r="F1" s="136" t="s">
        <v>60</v>
      </c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r="2" spans="1:27" ht="42.75" customHeight="1">
      <c r="A2" s="1"/>
      <c r="B2" s="1"/>
      <c r="C2" s="36"/>
      <c r="D2" s="1"/>
      <c r="E2" s="2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r="3" spans="1:27" s="6" customFormat="1" ht="19.5">
      <c r="A3" s="129" t="s">
        <v>2</v>
      </c>
      <c r="B3" s="129"/>
      <c r="C3" s="129"/>
      <c r="D3" s="13"/>
      <c r="E3" s="144" t="s">
        <v>61</v>
      </c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5"/>
      <c r="U3" s="22"/>
      <c r="V3" s="22"/>
      <c r="W3" s="22"/>
      <c r="X3" s="22"/>
    </row>
    <row r="4" spans="1:27" s="6" customFormat="1" ht="19.5">
      <c r="A4" s="33" t="s">
        <v>62</v>
      </c>
      <c r="B4" s="14"/>
      <c r="C4" s="38"/>
      <c r="D4" s="13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4"/>
      <c r="U4" s="22"/>
      <c r="V4" s="22"/>
      <c r="W4" s="22"/>
      <c r="X4" s="22"/>
    </row>
    <row r="5" spans="1:27" s="6" customFormat="1" ht="16.5" customHeight="1">
      <c r="A5" s="23" t="s">
        <v>63</v>
      </c>
      <c r="B5" s="23"/>
      <c r="C5" s="39"/>
      <c r="D5" s="23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"/>
      <c r="T5" s="24"/>
      <c r="U5" s="22"/>
      <c r="V5" s="22"/>
      <c r="W5" s="22"/>
      <c r="X5" s="22"/>
    </row>
    <row r="6" spans="1:27" s="6" customFormat="1" ht="19.5">
      <c r="A6" s="33" t="s">
        <v>64</v>
      </c>
      <c r="B6" s="14"/>
      <c r="C6" s="37"/>
      <c r="D6" s="13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"/>
      <c r="T6" s="24"/>
      <c r="U6" s="22"/>
      <c r="V6" s="22"/>
      <c r="W6" s="22"/>
      <c r="X6" s="22"/>
    </row>
    <row r="7" spans="1:27" s="6" customFormat="1" ht="19.5">
      <c r="A7" s="33" t="s">
        <v>65</v>
      </c>
      <c r="B7" s="14"/>
      <c r="C7" s="37"/>
      <c r="D7" s="13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"/>
      <c r="T7" s="24"/>
      <c r="U7" s="22"/>
      <c r="V7" s="22"/>
      <c r="W7" s="22"/>
      <c r="X7" s="22"/>
    </row>
    <row r="8" spans="1:27" s="6" customFormat="1" ht="16.5">
      <c r="A8" s="4"/>
      <c r="B8" s="4"/>
      <c r="C8" s="40"/>
      <c r="D8" s="4"/>
      <c r="E8" s="5"/>
      <c r="F8" s="5"/>
      <c r="G8" s="5"/>
      <c r="H8" s="5"/>
      <c r="I8" s="5"/>
      <c r="J8" s="4"/>
      <c r="L8" s="4"/>
      <c r="M8" s="4"/>
      <c r="N8" s="4"/>
      <c r="O8" s="4"/>
      <c r="P8" s="5"/>
      <c r="Q8" s="5"/>
      <c r="R8" s="5"/>
      <c r="S8" s="5"/>
      <c r="T8" s="5"/>
      <c r="U8" s="5"/>
      <c r="V8" s="7"/>
      <c r="W8" s="7"/>
      <c r="X8" s="7"/>
    </row>
    <row r="9" spans="1:27" ht="36.75" customHeight="1">
      <c r="A9" s="138" t="s">
        <v>66</v>
      </c>
      <c r="B9" s="138" t="s">
        <v>16</v>
      </c>
      <c r="C9" s="141" t="s">
        <v>67</v>
      </c>
      <c r="D9" s="145" t="s">
        <v>68</v>
      </c>
      <c r="E9" s="146"/>
      <c r="F9" s="143" t="s">
        <v>69</v>
      </c>
      <c r="G9" s="137" t="s">
        <v>70</v>
      </c>
      <c r="H9" s="137"/>
      <c r="I9" s="138" t="s">
        <v>71</v>
      </c>
      <c r="J9" s="137" t="s">
        <v>72</v>
      </c>
      <c r="K9" s="137"/>
      <c r="L9" s="137"/>
      <c r="M9" s="137"/>
      <c r="N9" s="137"/>
      <c r="O9" s="137"/>
      <c r="P9" s="137" t="s">
        <v>73</v>
      </c>
      <c r="Q9" s="137"/>
      <c r="R9" s="137"/>
      <c r="S9" s="137" t="s">
        <v>41</v>
      </c>
      <c r="T9" s="137"/>
      <c r="U9" s="138" t="s">
        <v>74</v>
      </c>
      <c r="V9" s="137" t="s">
        <v>75</v>
      </c>
      <c r="W9" s="137"/>
      <c r="X9" s="137" t="s">
        <v>47</v>
      </c>
    </row>
    <row r="10" spans="1:27" ht="26.25" customHeight="1">
      <c r="A10" s="140"/>
      <c r="B10" s="140"/>
      <c r="C10" s="142"/>
      <c r="D10" s="147"/>
      <c r="E10" s="148"/>
      <c r="F10" s="143"/>
      <c r="G10" s="35" t="s">
        <v>76</v>
      </c>
      <c r="H10" s="35" t="s">
        <v>77</v>
      </c>
      <c r="I10" s="139"/>
      <c r="J10" s="35" t="s">
        <v>78</v>
      </c>
      <c r="K10" s="35" t="s">
        <v>79</v>
      </c>
      <c r="L10" s="35" t="s">
        <v>80</v>
      </c>
      <c r="M10" s="35" t="s">
        <v>81</v>
      </c>
      <c r="N10" s="35" t="s">
        <v>82</v>
      </c>
      <c r="O10" s="35" t="s">
        <v>83</v>
      </c>
      <c r="P10" s="35" t="s">
        <v>84</v>
      </c>
      <c r="Q10" s="35" t="s">
        <v>85</v>
      </c>
      <c r="R10" s="35" t="s">
        <v>86</v>
      </c>
      <c r="S10" s="35" t="s">
        <v>87</v>
      </c>
      <c r="T10" s="35" t="s">
        <v>88</v>
      </c>
      <c r="U10" s="139"/>
      <c r="V10" s="35" t="s">
        <v>89</v>
      </c>
      <c r="W10" s="35" t="s">
        <v>90</v>
      </c>
      <c r="X10" s="137"/>
    </row>
    <row r="11" spans="1:27" s="8" customFormat="1" ht="15.75">
      <c r="A11" s="12"/>
      <c r="B11" s="11"/>
      <c r="C11" s="41"/>
      <c r="D11" s="134"/>
      <c r="E11" s="135"/>
      <c r="F11" s="10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15"/>
      <c r="V11" s="15"/>
      <c r="W11" s="15"/>
      <c r="X11" s="10"/>
      <c r="AA11" s="8" t="s">
        <v>91</v>
      </c>
    </row>
    <row r="12" spans="1:27" s="8" customFormat="1" ht="15.75" customHeight="1">
      <c r="A12" s="12"/>
      <c r="B12" s="11"/>
      <c r="C12" s="41"/>
      <c r="D12" s="134"/>
      <c r="E12" s="135"/>
      <c r="F12" s="10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15"/>
      <c r="V12" s="15"/>
      <c r="W12" s="15"/>
      <c r="X12" s="10"/>
      <c r="AA12" s="8" t="s">
        <v>92</v>
      </c>
    </row>
    <row r="13" spans="1:27" s="8" customFormat="1" ht="15.75" customHeight="1">
      <c r="A13" s="12"/>
      <c r="B13" s="11"/>
      <c r="C13" s="41"/>
      <c r="D13" s="134"/>
      <c r="E13" s="135"/>
      <c r="F13" s="10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15"/>
      <c r="V13" s="15"/>
      <c r="W13" s="15"/>
      <c r="X13" s="10"/>
      <c r="AA13" s="8" t="s">
        <v>93</v>
      </c>
    </row>
    <row r="14" spans="1:27" s="8" customFormat="1" ht="15.75" customHeight="1">
      <c r="A14" s="12"/>
      <c r="B14" s="11"/>
      <c r="C14" s="41"/>
      <c r="D14" s="134"/>
      <c r="E14" s="135"/>
      <c r="F14" s="1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15"/>
      <c r="V14" s="15"/>
      <c r="W14" s="15"/>
      <c r="X14" s="10"/>
      <c r="AA14" s="8" t="s">
        <v>94</v>
      </c>
    </row>
    <row r="15" spans="1:27" s="8" customFormat="1" ht="15.75" customHeight="1">
      <c r="A15" s="12"/>
      <c r="B15" s="11"/>
      <c r="C15" s="41"/>
      <c r="D15" s="134"/>
      <c r="E15" s="135"/>
      <c r="F15" s="10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15"/>
      <c r="V15" s="15"/>
      <c r="W15" s="15"/>
      <c r="X15" s="10"/>
    </row>
    <row r="16" spans="1:27" s="8" customFormat="1" ht="15.75">
      <c r="A16" s="12"/>
      <c r="B16" s="11"/>
      <c r="C16" s="41"/>
      <c r="D16" s="134"/>
      <c r="E16" s="135"/>
      <c r="F16" s="10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15"/>
      <c r="V16" s="15"/>
      <c r="W16" s="15"/>
      <c r="X16" s="10"/>
    </row>
    <row r="17" spans="1:24" s="8" customFormat="1" ht="15.75">
      <c r="A17" s="12"/>
      <c r="B17" s="11"/>
      <c r="C17" s="41"/>
      <c r="D17" s="134"/>
      <c r="E17" s="135"/>
      <c r="F17" s="10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15"/>
      <c r="V17" s="15"/>
      <c r="W17" s="15"/>
      <c r="X17" s="10"/>
    </row>
    <row r="18" spans="1:24" s="8" customFormat="1" ht="15.75">
      <c r="A18" s="12"/>
      <c r="B18" s="11"/>
      <c r="C18" s="41"/>
      <c r="D18" s="134"/>
      <c r="E18" s="135"/>
      <c r="F18" s="10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15"/>
      <c r="V18" s="15"/>
      <c r="W18" s="15"/>
      <c r="X18" s="10"/>
    </row>
    <row r="19" spans="1:24" s="8" customFormat="1" ht="15.75">
      <c r="A19" s="12"/>
      <c r="B19" s="11"/>
      <c r="C19" s="41"/>
      <c r="D19" s="134"/>
      <c r="E19" s="135"/>
      <c r="F19" s="10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15"/>
      <c r="V19" s="15"/>
      <c r="W19" s="15"/>
      <c r="X19" s="10"/>
    </row>
    <row r="20" spans="1:24" s="8" customFormat="1" ht="15.75">
      <c r="A20" s="12"/>
      <c r="B20" s="11"/>
      <c r="C20" s="41"/>
      <c r="D20" s="134"/>
      <c r="E20" s="135"/>
      <c r="F20" s="10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15"/>
      <c r="V20" s="15"/>
      <c r="W20" s="15"/>
      <c r="X20" s="10"/>
    </row>
    <row r="21" spans="1:24" s="8" customFormat="1" ht="15.75">
      <c r="A21" s="12"/>
      <c r="B21" s="11"/>
      <c r="C21" s="41"/>
      <c r="D21" s="134"/>
      <c r="E21" s="135"/>
      <c r="F21" s="10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15"/>
      <c r="V21" s="15"/>
      <c r="W21" s="15"/>
      <c r="X21" s="10"/>
    </row>
    <row r="22" spans="1:24" s="8" customFormat="1" ht="15.75">
      <c r="A22" s="12"/>
      <c r="B22" s="11"/>
      <c r="C22" s="41"/>
      <c r="D22" s="134"/>
      <c r="E22" s="135"/>
      <c r="F22" s="10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15"/>
      <c r="V22" s="15"/>
      <c r="W22" s="15"/>
      <c r="X22" s="10"/>
    </row>
    <row r="23" spans="1:24" s="8" customFormat="1" ht="15.75">
      <c r="A23" s="12"/>
      <c r="B23" s="11"/>
      <c r="C23" s="41"/>
      <c r="D23" s="130"/>
      <c r="E23" s="131"/>
      <c r="F23" s="10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15"/>
      <c r="V23" s="15"/>
      <c r="W23" s="15"/>
      <c r="X23" s="10"/>
    </row>
    <row r="24" spans="1:24" s="8" customFormat="1" ht="15.75">
      <c r="A24" s="12"/>
      <c r="B24" s="11"/>
      <c r="C24" s="41"/>
      <c r="D24" s="130"/>
      <c r="E24" s="131"/>
      <c r="F24" s="10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15"/>
      <c r="V24" s="15"/>
      <c r="W24" s="15"/>
      <c r="X24" s="10"/>
    </row>
    <row r="25" spans="1:24" s="8" customFormat="1" ht="15.75">
      <c r="A25" s="12"/>
      <c r="B25" s="11"/>
      <c r="C25" s="41"/>
      <c r="D25" s="130"/>
      <c r="E25" s="131"/>
      <c r="F25" s="10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15"/>
      <c r="V25" s="15"/>
      <c r="W25" s="15"/>
      <c r="X25" s="10"/>
    </row>
    <row r="26" spans="1:24" s="8" customFormat="1" ht="15.75">
      <c r="A26" s="12"/>
      <c r="B26" s="11"/>
      <c r="C26" s="41"/>
      <c r="D26" s="130"/>
      <c r="E26" s="131"/>
      <c r="F26" s="10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15"/>
      <c r="V26" s="15"/>
      <c r="W26" s="15"/>
      <c r="X26" s="10"/>
    </row>
    <row r="27" spans="1:24" s="8" customFormat="1" ht="15.75">
      <c r="A27" s="12"/>
      <c r="B27" s="11"/>
      <c r="C27" s="41"/>
      <c r="D27" s="130"/>
      <c r="E27" s="131"/>
      <c r="F27" s="10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15"/>
      <c r="V27" s="15"/>
      <c r="W27" s="15"/>
      <c r="X27" s="10"/>
    </row>
    <row r="28" spans="1:24" s="8" customFormat="1" ht="15.75">
      <c r="A28" s="12"/>
      <c r="B28" s="11"/>
      <c r="C28" s="41"/>
      <c r="D28" s="130"/>
      <c r="E28" s="131"/>
      <c r="F28" s="10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15"/>
      <c r="V28" s="15"/>
      <c r="W28" s="15"/>
      <c r="X28" s="10"/>
    </row>
    <row r="29" spans="1:24" s="8" customFormat="1" ht="15.75">
      <c r="A29" s="12"/>
      <c r="B29" s="11"/>
      <c r="C29" s="41"/>
      <c r="D29" s="130"/>
      <c r="E29" s="131"/>
      <c r="F29" s="10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15"/>
      <c r="V29" s="15"/>
      <c r="W29" s="15"/>
      <c r="X29" s="10"/>
    </row>
    <row r="30" spans="1:24" s="8" customFormat="1" ht="15.75">
      <c r="A30" s="12"/>
      <c r="B30" s="11"/>
      <c r="C30" s="41"/>
      <c r="D30" s="130"/>
      <c r="E30" s="131"/>
      <c r="F30" s="10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15"/>
      <c r="V30" s="15"/>
      <c r="W30" s="15"/>
      <c r="X30" s="10"/>
    </row>
    <row r="31" spans="1:24" s="8" customFormat="1" ht="15.75">
      <c r="A31" s="12"/>
      <c r="B31" s="11"/>
      <c r="C31" s="41"/>
      <c r="D31" s="130"/>
      <c r="E31" s="131"/>
      <c r="F31" s="10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15"/>
      <c r="V31" s="15"/>
      <c r="W31" s="15"/>
      <c r="X31" s="10"/>
    </row>
    <row r="32" spans="1:24" s="8" customFormat="1" ht="15.75">
      <c r="A32" s="12"/>
      <c r="B32" s="11"/>
      <c r="C32" s="41"/>
      <c r="D32" s="130"/>
      <c r="E32" s="131"/>
      <c r="F32" s="10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15"/>
      <c r="V32" s="15"/>
      <c r="W32" s="15"/>
      <c r="X32" s="10"/>
    </row>
    <row r="33" spans="1:24" s="8" customFormat="1" ht="15.75">
      <c r="A33" s="12"/>
      <c r="B33" s="11"/>
      <c r="C33" s="41"/>
      <c r="D33" s="130"/>
      <c r="E33" s="131"/>
      <c r="F33" s="10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15"/>
      <c r="V33" s="15"/>
      <c r="W33" s="15"/>
      <c r="X33" s="10"/>
    </row>
    <row r="34" spans="1:24" s="8" customFormat="1" ht="15.75">
      <c r="A34" s="12"/>
      <c r="B34" s="11"/>
      <c r="C34" s="41"/>
      <c r="D34" s="130"/>
      <c r="E34" s="131"/>
      <c r="F34" s="10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15"/>
      <c r="V34" s="15"/>
      <c r="W34" s="15"/>
      <c r="X34" s="10"/>
    </row>
    <row r="35" spans="1:24" s="8" customFormat="1" ht="15.75">
      <c r="A35" s="12"/>
      <c r="B35" s="11"/>
      <c r="C35" s="41"/>
      <c r="D35" s="130"/>
      <c r="E35" s="131"/>
      <c r="F35" s="10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15"/>
      <c r="V35" s="15"/>
      <c r="W35" s="15"/>
      <c r="X35" s="10"/>
    </row>
    <row r="36" spans="1:24" ht="15.75">
      <c r="A36" s="12"/>
      <c r="B36" s="11"/>
      <c r="C36" s="41"/>
      <c r="D36" s="130"/>
      <c r="E36" s="131"/>
      <c r="F36" s="10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15"/>
      <c r="V36" s="15"/>
      <c r="W36" s="15"/>
      <c r="X36" s="10"/>
    </row>
    <row r="37" spans="1:24" ht="15.75">
      <c r="A37" s="12"/>
      <c r="B37" s="11"/>
      <c r="C37" s="41"/>
      <c r="D37" s="130"/>
      <c r="E37" s="131"/>
      <c r="F37" s="10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15"/>
      <c r="V37" s="15"/>
      <c r="W37" s="15"/>
      <c r="X37" s="10"/>
    </row>
    <row r="38" spans="1:24" ht="15.75">
      <c r="A38" s="12"/>
      <c r="B38" s="11"/>
      <c r="C38" s="41"/>
      <c r="D38" s="130"/>
      <c r="E38" s="131"/>
      <c r="F38" s="10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15"/>
      <c r="V38" s="15"/>
      <c r="W38" s="15"/>
      <c r="X38" s="10"/>
    </row>
    <row r="39" spans="1:24" ht="15.75">
      <c r="A39" s="12"/>
      <c r="B39" s="11"/>
      <c r="C39" s="41"/>
      <c r="D39" s="130"/>
      <c r="E39" s="131"/>
      <c r="F39" s="10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15"/>
      <c r="V39" s="15"/>
      <c r="W39" s="15"/>
      <c r="X39" s="10"/>
    </row>
    <row r="40" spans="1:24" ht="15.75">
      <c r="A40" s="12"/>
      <c r="B40" s="11"/>
      <c r="C40" s="41"/>
      <c r="D40" s="130"/>
      <c r="E40" s="131"/>
      <c r="F40" s="10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15"/>
      <c r="V40" s="15"/>
      <c r="W40" s="15"/>
      <c r="X40" s="10"/>
    </row>
    <row r="41" spans="1:24" ht="15.75">
      <c r="A41" s="12"/>
      <c r="B41" s="11"/>
      <c r="C41" s="41"/>
      <c r="D41" s="130"/>
      <c r="E41" s="131"/>
      <c r="F41" s="10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15"/>
      <c r="V41" s="15"/>
      <c r="W41" s="15"/>
      <c r="X41" s="10"/>
    </row>
    <row r="42" spans="1:24" ht="15.75">
      <c r="A42" s="12"/>
      <c r="B42" s="11"/>
      <c r="C42" s="41"/>
      <c r="D42" s="130"/>
      <c r="E42" s="131"/>
      <c r="F42" s="10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15"/>
      <c r="V42" s="15"/>
      <c r="W42" s="15"/>
      <c r="X42" s="10"/>
    </row>
    <row r="43" spans="1:24" ht="15.75">
      <c r="A43" s="12"/>
      <c r="B43" s="11"/>
      <c r="C43" s="41"/>
      <c r="D43" s="130"/>
      <c r="E43" s="131"/>
      <c r="F43" s="10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15"/>
      <c r="V43" s="15"/>
      <c r="W43" s="15"/>
      <c r="X43" s="10"/>
    </row>
    <row r="44" spans="1:24" ht="15.75">
      <c r="A44" s="12"/>
      <c r="B44" s="11"/>
      <c r="C44" s="41"/>
      <c r="D44" s="130"/>
      <c r="E44" s="131"/>
      <c r="F44" s="10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15"/>
      <c r="V44" s="15"/>
      <c r="W44" s="15"/>
      <c r="X44" s="10"/>
    </row>
    <row r="45" spans="1:24" ht="15.75">
      <c r="A45" s="12"/>
      <c r="B45" s="11"/>
      <c r="C45" s="41"/>
      <c r="D45" s="130"/>
      <c r="E45" s="131"/>
      <c r="F45" s="10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15"/>
      <c r="V45" s="15"/>
      <c r="W45" s="15"/>
      <c r="X45" s="10"/>
    </row>
    <row r="46" spans="1:24" ht="15.75">
      <c r="A46" s="12"/>
      <c r="B46" s="11"/>
      <c r="C46" s="41"/>
      <c r="D46" s="130"/>
      <c r="E46" s="131"/>
      <c r="F46" s="10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15"/>
      <c r="V46" s="15"/>
      <c r="W46" s="15"/>
      <c r="X46" s="10"/>
    </row>
    <row r="47" spans="1:24" ht="15.75">
      <c r="A47" s="12"/>
      <c r="B47" s="11"/>
      <c r="C47" s="41"/>
      <c r="D47" s="130"/>
      <c r="E47" s="131"/>
      <c r="F47" s="10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15"/>
      <c r="V47" s="15"/>
      <c r="W47" s="15"/>
      <c r="X47" s="10"/>
    </row>
    <row r="48" spans="1:24" ht="15.75">
      <c r="A48" s="12"/>
      <c r="B48" s="11"/>
      <c r="C48" s="41"/>
      <c r="D48" s="130"/>
      <c r="E48" s="131"/>
      <c r="F48" s="10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15"/>
      <c r="V48" s="15"/>
      <c r="W48" s="15"/>
      <c r="X48" s="10"/>
    </row>
    <row r="49" spans="1:24" ht="15.75">
      <c r="A49" s="12"/>
      <c r="B49" s="11"/>
      <c r="C49" s="41"/>
      <c r="D49" s="130"/>
      <c r="E49" s="131"/>
      <c r="F49" s="10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15"/>
      <c r="V49" s="15"/>
      <c r="W49" s="15"/>
      <c r="X49" s="10"/>
    </row>
    <row r="50" spans="1:24" ht="15.75">
      <c r="A50" s="12"/>
      <c r="B50" s="11"/>
      <c r="C50" s="41"/>
      <c r="D50" s="130"/>
      <c r="E50" s="131"/>
      <c r="F50" s="10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15"/>
      <c r="V50" s="15"/>
      <c r="W50" s="15"/>
      <c r="X50" s="10"/>
    </row>
    <row r="51" spans="1:24" ht="15.75">
      <c r="A51" s="12"/>
      <c r="B51" s="11"/>
      <c r="C51" s="41"/>
      <c r="D51" s="130"/>
      <c r="E51" s="131"/>
      <c r="F51" s="10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15"/>
      <c r="V51" s="15"/>
      <c r="W51" s="15"/>
      <c r="X51" s="10"/>
    </row>
    <row r="52" spans="1:24" ht="15.75">
      <c r="A52" s="12"/>
      <c r="B52" s="11"/>
      <c r="C52" s="41"/>
      <c r="D52" s="130"/>
      <c r="E52" s="131"/>
      <c r="F52" s="10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15"/>
      <c r="V52" s="15"/>
      <c r="W52" s="15"/>
      <c r="X52" s="10"/>
    </row>
    <row r="53" spans="1:24" ht="15.75">
      <c r="A53" s="12"/>
      <c r="B53" s="11"/>
      <c r="C53" s="41"/>
      <c r="D53" s="130"/>
      <c r="E53" s="131"/>
      <c r="F53" s="10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15"/>
      <c r="V53" s="15"/>
      <c r="W53" s="15"/>
      <c r="X53" s="10"/>
    </row>
    <row r="54" spans="1:24" ht="15.75">
      <c r="A54" s="12"/>
      <c r="B54" s="11"/>
      <c r="C54" s="41"/>
      <c r="D54" s="130"/>
      <c r="E54" s="131"/>
      <c r="F54" s="10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15"/>
      <c r="V54" s="15"/>
      <c r="W54" s="15"/>
      <c r="X54" s="10"/>
    </row>
    <row r="55" spans="1:24" ht="15.75">
      <c r="A55" s="12"/>
      <c r="B55" s="11"/>
      <c r="C55" s="41"/>
      <c r="D55" s="130"/>
      <c r="E55" s="131"/>
      <c r="F55" s="10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15"/>
      <c r="V55" s="15"/>
      <c r="W55" s="15"/>
      <c r="X55" s="10"/>
    </row>
    <row r="56" spans="1:24" ht="15.75">
      <c r="A56" s="12"/>
      <c r="B56" s="11"/>
      <c r="C56" s="41"/>
      <c r="D56" s="130"/>
      <c r="E56" s="131"/>
      <c r="F56" s="10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15"/>
      <c r="V56" s="15"/>
      <c r="W56" s="15"/>
      <c r="X56" s="10"/>
    </row>
    <row r="57" spans="1:24" ht="15.75">
      <c r="A57" s="12"/>
      <c r="B57" s="11"/>
      <c r="C57" s="41"/>
      <c r="D57" s="130"/>
      <c r="E57" s="131"/>
      <c r="F57" s="10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15"/>
      <c r="V57" s="15"/>
      <c r="W57" s="15"/>
      <c r="X57" s="10"/>
    </row>
    <row r="58" spans="1:24" ht="15.75">
      <c r="A58" s="12"/>
      <c r="B58" s="11"/>
      <c r="C58" s="41"/>
      <c r="D58" s="130"/>
      <c r="E58" s="131"/>
      <c r="F58" s="10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15"/>
      <c r="V58" s="15"/>
      <c r="W58" s="15"/>
      <c r="X58" s="10"/>
    </row>
    <row r="59" spans="1:24" ht="15.75">
      <c r="A59" s="12"/>
      <c r="B59" s="11"/>
      <c r="C59" s="41"/>
      <c r="D59" s="130"/>
      <c r="E59" s="131"/>
      <c r="F59" s="10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15"/>
      <c r="V59" s="15"/>
      <c r="W59" s="15"/>
      <c r="X59" s="10"/>
    </row>
    <row r="60" spans="1:24" ht="15.75">
      <c r="A60" s="12"/>
      <c r="B60" s="11"/>
      <c r="C60" s="41"/>
      <c r="D60" s="130"/>
      <c r="E60" s="131"/>
      <c r="F60" s="10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15"/>
      <c r="V60" s="15"/>
      <c r="W60" s="15"/>
      <c r="X60" s="10"/>
    </row>
    <row r="61" spans="1:24" ht="15.75">
      <c r="A61" s="12"/>
      <c r="B61" s="11"/>
      <c r="C61" s="41"/>
      <c r="D61" s="130"/>
      <c r="E61" s="131"/>
      <c r="F61" s="10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15"/>
      <c r="V61" s="15"/>
      <c r="W61" s="15"/>
      <c r="X61" s="10"/>
    </row>
    <row r="62" spans="1:24" ht="15.75">
      <c r="A62" s="12"/>
      <c r="B62" s="11"/>
      <c r="C62" s="41"/>
      <c r="D62" s="130"/>
      <c r="E62" s="131"/>
      <c r="F62" s="10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15"/>
      <c r="V62" s="15"/>
      <c r="W62" s="15"/>
      <c r="X62" s="10"/>
    </row>
    <row r="63" spans="1:24" ht="15.75">
      <c r="A63" s="12"/>
      <c r="B63" s="11"/>
      <c r="C63" s="41"/>
      <c r="D63" s="130"/>
      <c r="E63" s="131"/>
      <c r="F63" s="10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15"/>
      <c r="V63" s="15"/>
      <c r="W63" s="15"/>
      <c r="X63" s="10"/>
    </row>
    <row r="64" spans="1:24" ht="15.75">
      <c r="A64" s="12"/>
      <c r="B64" s="11"/>
      <c r="C64" s="41"/>
      <c r="D64" s="130"/>
      <c r="E64" s="131"/>
      <c r="F64" s="10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15"/>
      <c r="V64" s="15"/>
      <c r="W64" s="15"/>
      <c r="X64" s="10"/>
    </row>
    <row r="65" spans="1:24" ht="15.75">
      <c r="A65" s="12"/>
      <c r="B65" s="11"/>
      <c r="C65" s="41"/>
      <c r="D65" s="130"/>
      <c r="E65" s="131"/>
      <c r="F65" s="10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15"/>
      <c r="V65" s="15"/>
      <c r="W65" s="15"/>
      <c r="X65" s="10"/>
    </row>
    <row r="66" spans="1:24" ht="15.75">
      <c r="A66" s="12"/>
      <c r="B66" s="30"/>
      <c r="C66" s="42"/>
      <c r="D66" s="132"/>
      <c r="E66" s="133"/>
      <c r="F66" s="10"/>
      <c r="G66" s="9"/>
      <c r="H66" s="9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15"/>
      <c r="V66" s="15"/>
      <c r="W66" s="15"/>
      <c r="X66" s="31"/>
    </row>
  </sheetData>
  <mergeCells count="76">
    <mergeCell ref="A9:A10"/>
    <mergeCell ref="B9:B10"/>
    <mergeCell ref="C9:C10"/>
    <mergeCell ref="F9:F10"/>
    <mergeCell ref="E3:R3"/>
    <mergeCell ref="D9:E10"/>
    <mergeCell ref="E5:R5"/>
    <mergeCell ref="E4:R4"/>
    <mergeCell ref="E6:R6"/>
    <mergeCell ref="E7:R7"/>
    <mergeCell ref="D16:E16"/>
    <mergeCell ref="F1:X2"/>
    <mergeCell ref="X9:X10"/>
    <mergeCell ref="V9:W9"/>
    <mergeCell ref="G9:H9"/>
    <mergeCell ref="S9:T9"/>
    <mergeCell ref="P9:R9"/>
    <mergeCell ref="J9:O9"/>
    <mergeCell ref="I9:I10"/>
    <mergeCell ref="U9:U10"/>
    <mergeCell ref="D11:E11"/>
    <mergeCell ref="D12:E12"/>
    <mergeCell ref="D13:E13"/>
    <mergeCell ref="D14:E14"/>
    <mergeCell ref="D15:E15"/>
    <mergeCell ref="D28:E28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9:E29"/>
    <mergeCell ref="D30:E30"/>
    <mergeCell ref="D36:E36"/>
    <mergeCell ref="D37:E37"/>
    <mergeCell ref="D38:E38"/>
    <mergeCell ref="D31:E31"/>
    <mergeCell ref="D32:E32"/>
    <mergeCell ref="D33:E33"/>
    <mergeCell ref="D34:E34"/>
    <mergeCell ref="D50:E50"/>
    <mergeCell ref="D35:E35"/>
    <mergeCell ref="D40:E40"/>
    <mergeCell ref="D41:E41"/>
    <mergeCell ref="D42:E42"/>
    <mergeCell ref="D43:E43"/>
    <mergeCell ref="D44:E44"/>
    <mergeCell ref="D39:E39"/>
    <mergeCell ref="D66:E66"/>
    <mergeCell ref="D60:E60"/>
    <mergeCell ref="D61:E61"/>
    <mergeCell ref="D62:E62"/>
    <mergeCell ref="D63:E63"/>
    <mergeCell ref="D64:E64"/>
    <mergeCell ref="A3:C3"/>
    <mergeCell ref="D57:E57"/>
    <mergeCell ref="D58:E58"/>
    <mergeCell ref="D59:E59"/>
    <mergeCell ref="D65:E65"/>
    <mergeCell ref="D51:E51"/>
    <mergeCell ref="D52:E52"/>
    <mergeCell ref="D53:E53"/>
    <mergeCell ref="D54:E54"/>
    <mergeCell ref="D55:E55"/>
    <mergeCell ref="D56:E56"/>
    <mergeCell ref="D45:E45"/>
    <mergeCell ref="D46:E46"/>
    <mergeCell ref="D47:E47"/>
    <mergeCell ref="D48:E48"/>
    <mergeCell ref="D49:E49"/>
  </mergeCells>
  <phoneticPr fontId="1" type="noConversion"/>
  <printOptions horizontalCentered="1"/>
  <pageMargins left="0.23622047244094491" right="0.23622047244094491" top="0.59055118110236227" bottom="0.39370078740157483" header="0.19685039370078741" footer="0.11811023622047245"/>
  <pageSetup scale="90" fitToWidth="0" fitToHeight="0" orientation="landscape" r:id="rId1"/>
  <headerFooter alignWithMargins="0">
    <oddHeader>&amp;R&amp;"Soberana Sans,Negrita"
Hoja &amp;P  de  &amp;N</oddHeader>
    <oddFooter>&amp;R&amp;"Arial,Cursiva"&amp;6FAT-V01/2019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5EE00-343E-4F0D-807D-E24A39AF7C15}">
  <sheetPr>
    <tabColor theme="3" tint="0.59999389629810485"/>
  </sheetPr>
  <dimension ref="A1:AC32"/>
  <sheetViews>
    <sheetView showGridLines="0" showZeros="0" tabSelected="1" view="pageBreakPreview" zoomScale="82" zoomScaleNormal="100" zoomScaleSheetLayoutView="82" workbookViewId="0">
      <selection activeCell="R13" sqref="R13"/>
    </sheetView>
  </sheetViews>
  <sheetFormatPr defaultColWidth="11.42578125" defaultRowHeight="14.25"/>
  <cols>
    <col min="1" max="1" width="1.7109375" style="16" customWidth="1"/>
    <col min="2" max="4" width="9.85546875" style="49" customWidth="1"/>
    <col min="5" max="5" width="11.5703125" style="49" customWidth="1"/>
    <col min="6" max="7" width="9.85546875" style="49" customWidth="1"/>
    <col min="8" max="8" width="10" style="49" customWidth="1"/>
    <col min="9" max="11" width="4" style="49" customWidth="1"/>
    <col min="12" max="12" width="9.85546875" style="49" customWidth="1"/>
    <col min="13" max="13" width="1.7109375" style="16" customWidth="1"/>
    <col min="14" max="14" width="0.140625" style="16" customWidth="1"/>
    <col min="15" max="15" width="1.28515625" style="16" customWidth="1"/>
    <col min="16" max="16" width="11.42578125" style="49"/>
    <col min="17" max="17" width="8.42578125" style="49" bestFit="1" customWidth="1"/>
    <col min="18" max="18" width="9.5703125" style="49" bestFit="1" customWidth="1"/>
    <col min="19" max="19" width="24.28515625" style="49" bestFit="1" customWidth="1"/>
    <col min="20" max="20" width="11.42578125" style="49"/>
    <col min="21" max="21" width="16.7109375" style="49" customWidth="1"/>
    <col min="22" max="22" width="14.85546875" style="49" customWidth="1"/>
    <col min="23" max="23" width="13.5703125" style="49" customWidth="1"/>
    <col min="24" max="24" width="2.85546875" style="49" bestFit="1" customWidth="1"/>
    <col min="25" max="25" width="3.140625" style="49" bestFit="1" customWidth="1"/>
    <col min="26" max="26" width="5.28515625" style="49" bestFit="1" customWidth="1"/>
    <col min="27" max="27" width="2" style="49" bestFit="1" customWidth="1"/>
    <col min="28" max="29" width="2.140625" style="49" bestFit="1" customWidth="1"/>
    <col min="30" max="30" width="17" style="49" bestFit="1" customWidth="1"/>
    <col min="31" max="34" width="2" style="49" bestFit="1" customWidth="1"/>
    <col min="35" max="35" width="1.85546875" style="49" bestFit="1" customWidth="1"/>
    <col min="36" max="36" width="1.5703125" style="49" bestFit="1" customWidth="1"/>
    <col min="37" max="37" width="7.42578125" style="49" bestFit="1" customWidth="1"/>
    <col min="38" max="38" width="5.42578125" style="49" bestFit="1" customWidth="1"/>
    <col min="39" max="39" width="12.140625" style="49" bestFit="1" customWidth="1"/>
    <col min="40" max="16384" width="11.42578125" style="49"/>
  </cols>
  <sheetData>
    <row r="1" spans="1:29" s="45" customFormat="1" ht="11.25">
      <c r="A1" s="44"/>
      <c r="M1" s="44"/>
      <c r="N1" s="44"/>
      <c r="O1" s="44"/>
    </row>
    <row r="2" spans="1:29" s="47" customFormat="1" ht="18" customHeight="1">
      <c r="A2" s="46"/>
      <c r="E2" s="224"/>
      <c r="F2" s="225"/>
      <c r="G2" s="225"/>
      <c r="H2" s="225"/>
      <c r="I2" s="225"/>
      <c r="J2" s="225"/>
      <c r="K2" s="225"/>
      <c r="L2" s="225"/>
      <c r="M2" s="225"/>
      <c r="N2" s="46"/>
      <c r="O2" s="48"/>
    </row>
    <row r="3" spans="1:29" s="47" customFormat="1" ht="18" customHeight="1">
      <c r="A3" s="46"/>
      <c r="E3" s="225"/>
      <c r="F3" s="225"/>
      <c r="G3" s="225"/>
      <c r="H3" s="225"/>
      <c r="I3" s="225"/>
      <c r="J3" s="225"/>
      <c r="K3" s="225"/>
      <c r="L3" s="225"/>
      <c r="M3" s="225"/>
      <c r="N3" s="46"/>
      <c r="O3" s="48"/>
    </row>
    <row r="4" spans="1:29" ht="18.75" customHeight="1">
      <c r="E4" s="50"/>
      <c r="F4" s="50"/>
      <c r="G4" s="50"/>
      <c r="H4" s="50"/>
      <c r="I4" s="50"/>
      <c r="J4" s="50"/>
      <c r="K4" s="50"/>
      <c r="L4" s="50"/>
      <c r="O4" s="51"/>
      <c r="Q4" s="52"/>
    </row>
    <row r="5" spans="1:29" s="16" customFormat="1" ht="16.5" customHeight="1" thickBot="1">
      <c r="A5" s="53"/>
      <c r="B5" s="54"/>
      <c r="C5" s="54"/>
      <c r="D5" s="54"/>
      <c r="E5" s="54"/>
      <c r="F5" s="54"/>
      <c r="G5" s="229"/>
      <c r="H5" s="230"/>
      <c r="I5" s="55"/>
      <c r="J5" s="55"/>
      <c r="P5" s="49"/>
    </row>
    <row r="6" spans="1:29" s="16" customFormat="1" ht="10.5" customHeight="1" thickTop="1" thickBot="1">
      <c r="A6" s="74"/>
      <c r="B6" s="75"/>
      <c r="C6" s="75"/>
      <c r="D6" s="75"/>
      <c r="E6" s="75"/>
      <c r="F6" s="75"/>
      <c r="G6" s="76"/>
      <c r="H6" s="76"/>
      <c r="I6" s="76"/>
      <c r="J6" s="76"/>
      <c r="K6" s="223"/>
      <c r="L6" s="223"/>
      <c r="M6" s="77"/>
      <c r="N6" s="56"/>
      <c r="O6" s="56"/>
      <c r="P6" s="210">
        <v>2</v>
      </c>
      <c r="Q6" s="56"/>
      <c r="R6" s="56"/>
      <c r="S6" s="56"/>
      <c r="T6" s="56"/>
      <c r="U6" s="56"/>
    </row>
    <row r="7" spans="1:29" s="52" customFormat="1" ht="42.75" customHeight="1">
      <c r="A7" s="78"/>
      <c r="B7" s="159" t="s">
        <v>95</v>
      </c>
      <c r="C7" s="160"/>
      <c r="D7" s="161"/>
      <c r="E7" s="162" t="s">
        <v>61</v>
      </c>
      <c r="F7" s="162"/>
      <c r="G7" s="162"/>
      <c r="H7" s="162"/>
      <c r="I7" s="162"/>
      <c r="J7" s="162"/>
      <c r="K7" s="162"/>
      <c r="L7" s="163"/>
      <c r="M7" s="82"/>
      <c r="N7" s="56"/>
      <c r="O7" s="57"/>
      <c r="P7" s="211"/>
    </row>
    <row r="8" spans="1:29" s="52" customFormat="1" ht="29.25" customHeight="1">
      <c r="A8" s="79"/>
      <c r="B8" s="151" t="s">
        <v>96</v>
      </c>
      <c r="C8" s="152"/>
      <c r="D8" s="153"/>
      <c r="E8" s="179">
        <f>'Inventario General AT (Serie)'!E4</f>
        <v>0</v>
      </c>
      <c r="F8" s="180"/>
      <c r="G8" s="180"/>
      <c r="H8" s="180"/>
      <c r="I8" s="180"/>
      <c r="J8" s="180"/>
      <c r="K8" s="180"/>
      <c r="L8" s="181"/>
      <c r="M8" s="83"/>
      <c r="N8" s="55"/>
      <c r="O8" s="58"/>
      <c r="P8" s="212"/>
    </row>
    <row r="9" spans="1:29" s="52" customFormat="1" ht="25.5" customHeight="1">
      <c r="A9" s="79"/>
      <c r="B9" s="156" t="s">
        <v>97</v>
      </c>
      <c r="C9" s="157"/>
      <c r="D9" s="158"/>
      <c r="E9" s="154">
        <f>'Inventario General AT (Serie)'!E5</f>
        <v>0</v>
      </c>
      <c r="F9" s="154"/>
      <c r="G9" s="154"/>
      <c r="H9" s="154"/>
      <c r="I9" s="154"/>
      <c r="J9" s="154"/>
      <c r="K9" s="154"/>
      <c r="L9" s="155"/>
      <c r="M9" s="83"/>
      <c r="N9" s="55"/>
      <c r="O9" s="58"/>
    </row>
    <row r="10" spans="1:29" s="52" customFormat="1" ht="21.75" customHeight="1">
      <c r="A10" s="79"/>
      <c r="B10" s="151" t="s">
        <v>98</v>
      </c>
      <c r="C10" s="152"/>
      <c r="D10" s="153"/>
      <c r="E10" s="154">
        <f>'Inventario General AT (Serie)'!E6</f>
        <v>0</v>
      </c>
      <c r="F10" s="154"/>
      <c r="G10" s="154"/>
      <c r="H10" s="154"/>
      <c r="I10" s="154"/>
      <c r="J10" s="154"/>
      <c r="K10" s="154"/>
      <c r="L10" s="155"/>
      <c r="M10" s="83"/>
      <c r="N10" s="55"/>
      <c r="O10" s="58"/>
    </row>
    <row r="11" spans="1:29" s="52" customFormat="1" ht="27.75" customHeight="1">
      <c r="A11" s="79"/>
      <c r="B11" s="151" t="s">
        <v>99</v>
      </c>
      <c r="C11" s="152"/>
      <c r="D11" s="153"/>
      <c r="E11" s="154">
        <f>'Inventario General AT (Serie)'!E7</f>
        <v>0</v>
      </c>
      <c r="F11" s="154"/>
      <c r="G11" s="154"/>
      <c r="H11" s="154"/>
      <c r="I11" s="154"/>
      <c r="J11" s="154"/>
      <c r="K11" s="154"/>
      <c r="L11" s="155"/>
      <c r="M11" s="83"/>
      <c r="N11" s="55"/>
      <c r="O11" s="58"/>
    </row>
    <row r="12" spans="1:29" s="52" customFormat="1" ht="14.25" customHeight="1">
      <c r="A12" s="79"/>
      <c r="B12" s="171"/>
      <c r="C12" s="172"/>
      <c r="D12" s="172"/>
      <c r="E12" s="172"/>
      <c r="F12" s="172"/>
      <c r="G12" s="172"/>
      <c r="H12" s="172"/>
      <c r="I12" s="172"/>
      <c r="J12" s="172"/>
      <c r="K12" s="172"/>
      <c r="L12" s="173"/>
      <c r="M12" s="83"/>
      <c r="N12" s="55"/>
      <c r="O12" s="58"/>
    </row>
    <row r="13" spans="1:29" s="52" customFormat="1" ht="37.5" customHeight="1">
      <c r="A13" s="79"/>
      <c r="B13" s="226" t="s">
        <v>100</v>
      </c>
      <c r="C13" s="227"/>
      <c r="D13" s="227"/>
      <c r="E13" s="228"/>
      <c r="F13" s="231" t="e">
        <f>VLOOKUP(P6,'Inventario General AT (Serie)'!1:1048576,4,FALSE)</f>
        <v>#N/A</v>
      </c>
      <c r="G13" s="232"/>
      <c r="H13" s="232"/>
      <c r="I13" s="232"/>
      <c r="J13" s="232"/>
      <c r="K13" s="232"/>
      <c r="L13" s="233"/>
      <c r="M13" s="83"/>
      <c r="N13" s="55"/>
      <c r="O13" s="58"/>
    </row>
    <row r="14" spans="1:29" s="52" customFormat="1" ht="14.25" customHeight="1">
      <c r="A14" s="79"/>
      <c r="B14" s="237"/>
      <c r="C14" s="238"/>
      <c r="D14" s="238"/>
      <c r="E14" s="238"/>
      <c r="F14" s="238"/>
      <c r="G14" s="238"/>
      <c r="H14" s="238"/>
      <c r="I14" s="238"/>
      <c r="J14" s="238"/>
      <c r="K14" s="238"/>
      <c r="L14" s="239"/>
      <c r="M14" s="83"/>
      <c r="N14" s="55"/>
      <c r="O14" s="58"/>
    </row>
    <row r="15" spans="1:29" s="52" customFormat="1" ht="15.75">
      <c r="A15" s="79"/>
      <c r="B15" s="165" t="s">
        <v>101</v>
      </c>
      <c r="C15" s="166"/>
      <c r="D15" s="166"/>
      <c r="E15" s="166"/>
      <c r="F15" s="86"/>
      <c r="G15" s="166" t="s">
        <v>75</v>
      </c>
      <c r="H15" s="166"/>
      <c r="I15" s="166"/>
      <c r="J15" s="166"/>
      <c r="K15" s="166"/>
      <c r="L15" s="220"/>
      <c r="M15" s="83"/>
      <c r="N15" s="55"/>
      <c r="O15" s="58"/>
    </row>
    <row r="16" spans="1:29" s="52" customFormat="1" ht="15.75">
      <c r="A16" s="79"/>
      <c r="B16" s="165" t="s">
        <v>102</v>
      </c>
      <c r="C16" s="166"/>
      <c r="D16" s="166" t="s">
        <v>103</v>
      </c>
      <c r="E16" s="166"/>
      <c r="F16" s="87"/>
      <c r="G16" s="166" t="s">
        <v>104</v>
      </c>
      <c r="H16" s="166"/>
      <c r="I16" s="234" t="s">
        <v>90</v>
      </c>
      <c r="J16" s="172"/>
      <c r="K16" s="172"/>
      <c r="L16" s="173"/>
      <c r="M16" s="83"/>
      <c r="N16" s="55"/>
      <c r="O16" s="58"/>
      <c r="U16" s="164"/>
      <c r="V16" s="164"/>
      <c r="W16" s="164"/>
      <c r="X16" s="164"/>
      <c r="Y16" s="164"/>
      <c r="Z16" s="164"/>
      <c r="AA16" s="164"/>
      <c r="AB16" s="164"/>
      <c r="AC16" s="164"/>
    </row>
    <row r="17" spans="1:16" s="52" customFormat="1" ht="26.25" customHeight="1">
      <c r="A17" s="79"/>
      <c r="B17" s="219" t="e">
        <f>VLOOKUP(P6,'Inventario General AT (Serie)'!1:1048576,7,FALSE)</f>
        <v>#N/A</v>
      </c>
      <c r="C17" s="187"/>
      <c r="D17" s="219" t="e">
        <f>VLOOKUP(P6,'Inventario General AT (Serie)'!1:1048576,8,FALSE)</f>
        <v>#N/A</v>
      </c>
      <c r="E17" s="187"/>
      <c r="F17" s="88"/>
      <c r="G17" s="187" t="e">
        <f>VLOOKUP(P6,'Inventario General AT (Serie)'!1:1048576,22,FALSE)</f>
        <v>#N/A</v>
      </c>
      <c r="H17" s="187"/>
      <c r="I17" s="235" t="e">
        <f>VLOOKUP(P6,'Inventario General AT (Serie)'!1:1048576,23,FALSE)</f>
        <v>#N/A</v>
      </c>
      <c r="J17" s="154"/>
      <c r="K17" s="154"/>
      <c r="L17" s="236"/>
      <c r="M17" s="83"/>
      <c r="N17" s="55"/>
      <c r="O17" s="58"/>
    </row>
    <row r="18" spans="1:16" s="52" customFormat="1" ht="22.5" customHeight="1">
      <c r="A18" s="79"/>
      <c r="B18" s="165" t="s">
        <v>105</v>
      </c>
      <c r="C18" s="166"/>
      <c r="D18" s="166"/>
      <c r="E18" s="166"/>
      <c r="F18" s="166"/>
      <c r="G18" s="166"/>
      <c r="H18" s="166"/>
      <c r="I18" s="166"/>
      <c r="J18" s="166"/>
      <c r="K18" s="166"/>
      <c r="L18" s="220"/>
      <c r="M18" s="83"/>
      <c r="N18" s="55"/>
      <c r="O18" s="58"/>
    </row>
    <row r="19" spans="1:16" s="52" customFormat="1" ht="58.5" customHeight="1">
      <c r="A19" s="79"/>
      <c r="B19" s="188" t="e">
        <f>VLOOKUP(P6,'Inventario General AT (Serie)'!1:1048576,6,FALSE)</f>
        <v>#N/A</v>
      </c>
      <c r="C19" s="189"/>
      <c r="D19" s="189"/>
      <c r="E19" s="189"/>
      <c r="F19" s="189"/>
      <c r="G19" s="189"/>
      <c r="H19" s="189"/>
      <c r="I19" s="189"/>
      <c r="J19" s="189"/>
      <c r="K19" s="189"/>
      <c r="L19" s="190"/>
      <c r="M19" s="83"/>
      <c r="N19" s="55"/>
      <c r="O19" s="58"/>
    </row>
    <row r="20" spans="1:16" s="52" customFormat="1" ht="17.25" customHeight="1">
      <c r="A20" s="79"/>
      <c r="B20" s="205" t="s">
        <v>106</v>
      </c>
      <c r="C20" s="206"/>
      <c r="D20" s="206"/>
      <c r="E20" s="206"/>
      <c r="F20" s="206"/>
      <c r="G20" s="207"/>
      <c r="H20" s="167" t="s">
        <v>39</v>
      </c>
      <c r="I20" s="167"/>
      <c r="J20" s="167"/>
      <c r="K20" s="167"/>
      <c r="L20" s="168"/>
      <c r="M20" s="83"/>
      <c r="N20" s="55"/>
      <c r="O20" s="58"/>
    </row>
    <row r="21" spans="1:16" s="52" customFormat="1" ht="19.5" customHeight="1">
      <c r="A21" s="79"/>
      <c r="B21" s="191" t="s">
        <v>107</v>
      </c>
      <c r="C21" s="167"/>
      <c r="D21" s="200" t="s">
        <v>108</v>
      </c>
      <c r="E21" s="167"/>
      <c r="F21" s="200" t="s">
        <v>109</v>
      </c>
      <c r="G21" s="168"/>
      <c r="H21" s="89" t="s">
        <v>110</v>
      </c>
      <c r="I21" s="200" t="s">
        <v>111</v>
      </c>
      <c r="J21" s="167"/>
      <c r="K21" s="201"/>
      <c r="L21" s="90" t="s">
        <v>86</v>
      </c>
      <c r="M21" s="83"/>
      <c r="N21" s="55"/>
      <c r="O21" s="58"/>
    </row>
    <row r="22" spans="1:16" s="52" customFormat="1" ht="15" customHeight="1">
      <c r="A22" s="79"/>
      <c r="B22" s="198" t="e">
        <f>VLOOKUP(P6,'Inventario General AT (Serie)'!1:1048576,10,FALSE)</f>
        <v>#N/A</v>
      </c>
      <c r="C22" s="199"/>
      <c r="D22" s="198" t="e">
        <f>VLOOKUP(P6,'Inventario General AT (Serie)'!1:1048576,11,TRUE)</f>
        <v>#N/A</v>
      </c>
      <c r="E22" s="199"/>
      <c r="F22" s="198" t="e">
        <f>VLOOKUP(P6,'Inventario General AT (Serie)'!1:1048576,12,FALSE)</f>
        <v>#N/A</v>
      </c>
      <c r="G22" s="199"/>
      <c r="H22" s="59" t="e">
        <f>VLOOKUP(P6,'Inventario General AT (Serie)'!1:1048576,16,FALSE)</f>
        <v>#N/A</v>
      </c>
      <c r="I22" s="195" t="e">
        <f>VLOOKUP(P6,'Inventario General AT (Serie)'!1:1048576,17,FALSE)</f>
        <v>#N/A</v>
      </c>
      <c r="J22" s="196"/>
      <c r="K22" s="197"/>
      <c r="L22" s="59" t="e">
        <f>VLOOKUP(P6,'Inventario General AT (Serie)'!1:1048576,18,FALSE)</f>
        <v>#N/A</v>
      </c>
      <c r="M22" s="83"/>
      <c r="N22" s="55"/>
      <c r="O22" s="58"/>
    </row>
    <row r="23" spans="1:16" s="52" customFormat="1" ht="12.75" customHeight="1">
      <c r="A23" s="79"/>
      <c r="B23" s="205" t="s">
        <v>112</v>
      </c>
      <c r="C23" s="206"/>
      <c r="D23" s="200"/>
      <c r="E23" s="205" t="s">
        <v>113</v>
      </c>
      <c r="F23" s="206"/>
      <c r="G23" s="207"/>
      <c r="H23" s="221" t="s">
        <v>114</v>
      </c>
      <c r="I23" s="213" t="s">
        <v>115</v>
      </c>
      <c r="J23" s="214"/>
      <c r="K23" s="215"/>
      <c r="L23" s="208" t="s">
        <v>16</v>
      </c>
      <c r="M23" s="83"/>
      <c r="N23" s="55"/>
      <c r="O23" s="58"/>
    </row>
    <row r="24" spans="1:16" s="52" customFormat="1" ht="18" customHeight="1">
      <c r="A24" s="79"/>
      <c r="B24" s="91" t="s">
        <v>116</v>
      </c>
      <c r="C24" s="92" t="s">
        <v>117</v>
      </c>
      <c r="D24" s="93" t="s">
        <v>118</v>
      </c>
      <c r="E24" s="94" t="s">
        <v>119</v>
      </c>
      <c r="F24" s="95" t="s">
        <v>120</v>
      </c>
      <c r="G24" s="96" t="s">
        <v>121</v>
      </c>
      <c r="H24" s="222"/>
      <c r="I24" s="216"/>
      <c r="J24" s="217"/>
      <c r="K24" s="218"/>
      <c r="L24" s="209"/>
      <c r="M24" s="83"/>
      <c r="N24" s="55"/>
      <c r="O24" s="58"/>
    </row>
    <row r="25" spans="1:16" s="52" customFormat="1" ht="22.5" customHeight="1">
      <c r="A25" s="79"/>
      <c r="B25" s="60" t="e">
        <f>VLOOKUP(P6,'Inventario General AT (Serie)'!1:1048576,13,TRUE)</f>
        <v>#N/A</v>
      </c>
      <c r="C25" s="60" t="e">
        <f>VLOOKUP(P6,'Inventario General AT (Serie)'!1:1048576,14,FALSE)</f>
        <v>#N/A</v>
      </c>
      <c r="D25" s="60" t="e">
        <f>VLOOKUP(P6,'Inventario General AT (Serie)'!1:1048576,15,FALSE)</f>
        <v>#N/A</v>
      </c>
      <c r="E25" s="61"/>
      <c r="F25" s="62"/>
      <c r="G25" s="63"/>
      <c r="H25" s="64" t="e">
        <f>VLOOKUP(P6,'Inventario General AT (Serie)'!1:1048576,9,FALSE)</f>
        <v>#N/A</v>
      </c>
      <c r="I25" s="65" t="e">
        <f>VLOOKUP(P6,'Inventario General AT (Serie)'!1:1048576,25,FALSE)</f>
        <v>#N/A</v>
      </c>
      <c r="J25" s="65" t="s">
        <v>122</v>
      </c>
      <c r="K25" s="65" t="e">
        <f>VLOOKUP(P6,'Inventario General AT (Serie)'!1:1048576,27,FALSE)</f>
        <v>#N/A</v>
      </c>
      <c r="L25" s="66" t="e">
        <f>VLOOKUP(P6,'Inventario General AT (Serie)'!1:1048576,2,FALSE)</f>
        <v>#N/A</v>
      </c>
      <c r="M25" s="83"/>
      <c r="N25" s="55"/>
      <c r="O25" s="58"/>
    </row>
    <row r="26" spans="1:16" s="52" customFormat="1" ht="27" customHeight="1">
      <c r="A26" s="79"/>
      <c r="B26" s="176" t="s">
        <v>123</v>
      </c>
      <c r="C26" s="177"/>
      <c r="D26" s="178"/>
      <c r="E26" s="202" t="e">
        <f>VLOOKUP(P6, 'Inventario General AT (Serie)'!1:1048576,21,FALSE)</f>
        <v>#N/A</v>
      </c>
      <c r="F26" s="203"/>
      <c r="G26" s="203"/>
      <c r="H26" s="203"/>
      <c r="I26" s="203"/>
      <c r="J26" s="203"/>
      <c r="K26" s="203"/>
      <c r="L26" s="204"/>
      <c r="M26" s="83"/>
      <c r="N26" s="55"/>
      <c r="O26" s="58"/>
    </row>
    <row r="27" spans="1:16" s="52" customFormat="1" ht="33" customHeight="1">
      <c r="A27" s="79"/>
      <c r="B27" s="176" t="s">
        <v>124</v>
      </c>
      <c r="C27" s="177"/>
      <c r="D27" s="178"/>
      <c r="E27" s="67"/>
      <c r="F27" s="68"/>
      <c r="G27" s="68"/>
      <c r="H27" s="69"/>
      <c r="I27" s="68"/>
      <c r="J27" s="68"/>
      <c r="K27" s="68"/>
      <c r="L27" s="70"/>
      <c r="M27" s="83"/>
      <c r="N27" s="55"/>
      <c r="O27" s="58"/>
    </row>
    <row r="28" spans="1:16" s="52" customFormat="1" ht="34.5" customHeight="1">
      <c r="A28" s="79"/>
      <c r="B28" s="169" t="s">
        <v>125</v>
      </c>
      <c r="C28" s="170"/>
      <c r="D28" s="174"/>
      <c r="E28" s="174"/>
      <c r="F28" s="174"/>
      <c r="G28" s="174"/>
      <c r="H28" s="174"/>
      <c r="I28" s="174"/>
      <c r="J28" s="174"/>
      <c r="K28" s="174"/>
      <c r="L28" s="175"/>
      <c r="M28" s="83"/>
      <c r="N28" s="55"/>
      <c r="O28" s="58"/>
      <c r="P28" s="71"/>
    </row>
    <row r="29" spans="1:16" s="52" customFormat="1" ht="17.25" customHeight="1">
      <c r="A29" s="79"/>
      <c r="B29" s="192" t="s">
        <v>47</v>
      </c>
      <c r="C29" s="193"/>
      <c r="D29" s="193"/>
      <c r="E29" s="193"/>
      <c r="F29" s="193"/>
      <c r="G29" s="193"/>
      <c r="H29" s="193" t="s">
        <v>126</v>
      </c>
      <c r="I29" s="193"/>
      <c r="J29" s="193"/>
      <c r="K29" s="193"/>
      <c r="L29" s="194"/>
      <c r="M29" s="83"/>
      <c r="N29" s="55"/>
      <c r="O29" s="58"/>
    </row>
    <row r="30" spans="1:16" s="52" customFormat="1" ht="78" customHeight="1" thickBot="1">
      <c r="A30" s="79"/>
      <c r="B30" s="182" t="e">
        <f>VLOOKUP(P6,'Inventario General AT (Serie)'!1:1048576,24,FALSE)</f>
        <v>#N/A</v>
      </c>
      <c r="C30" s="183"/>
      <c r="D30" s="183"/>
      <c r="E30" s="183"/>
      <c r="F30" s="183"/>
      <c r="G30" s="184"/>
      <c r="H30" s="185"/>
      <c r="I30" s="183"/>
      <c r="J30" s="183"/>
      <c r="K30" s="183"/>
      <c r="L30" s="186"/>
      <c r="M30" s="83"/>
      <c r="N30" s="55"/>
      <c r="O30" s="58"/>
    </row>
    <row r="31" spans="1:16" s="16" customFormat="1" ht="10.5" customHeight="1" thickBot="1">
      <c r="A31" s="80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4"/>
      <c r="O31" s="72"/>
    </row>
    <row r="32" spans="1:16" s="16" customFormat="1" ht="0.75" customHeight="1" thickTop="1">
      <c r="A32" s="81"/>
      <c r="M32" s="73"/>
      <c r="O32" s="72"/>
    </row>
  </sheetData>
  <mergeCells count="55">
    <mergeCell ref="B18:L18"/>
    <mergeCell ref="K6:L6"/>
    <mergeCell ref="E2:M3"/>
    <mergeCell ref="B13:E13"/>
    <mergeCell ref="G5:H5"/>
    <mergeCell ref="F13:L13"/>
    <mergeCell ref="I16:L16"/>
    <mergeCell ref="I17:L17"/>
    <mergeCell ref="D17:E17"/>
    <mergeCell ref="B14:L14"/>
    <mergeCell ref="B30:G30"/>
    <mergeCell ref="H30:L30"/>
    <mergeCell ref="G17:H17"/>
    <mergeCell ref="B19:L19"/>
    <mergeCell ref="B21:C21"/>
    <mergeCell ref="B29:G29"/>
    <mergeCell ref="H29:L29"/>
    <mergeCell ref="I22:K22"/>
    <mergeCell ref="B26:D26"/>
    <mergeCell ref="D22:E22"/>
    <mergeCell ref="B22:C22"/>
    <mergeCell ref="I21:K21"/>
    <mergeCell ref="F21:G21"/>
    <mergeCell ref="F22:G22"/>
    <mergeCell ref="E26:L26"/>
    <mergeCell ref="B23:D23"/>
    <mergeCell ref="H20:L20"/>
    <mergeCell ref="B28:C28"/>
    <mergeCell ref="B12:L12"/>
    <mergeCell ref="D28:L28"/>
    <mergeCell ref="B27:D27"/>
    <mergeCell ref="E23:G23"/>
    <mergeCell ref="L23:L24"/>
    <mergeCell ref="I23:K24"/>
    <mergeCell ref="B16:C16"/>
    <mergeCell ref="B17:C17"/>
    <mergeCell ref="D16:E16"/>
    <mergeCell ref="G16:H16"/>
    <mergeCell ref="G15:L15"/>
    <mergeCell ref="D21:E21"/>
    <mergeCell ref="B20:G20"/>
    <mergeCell ref="H23:H24"/>
    <mergeCell ref="E11:L11"/>
    <mergeCell ref="B11:D11"/>
    <mergeCell ref="B7:D7"/>
    <mergeCell ref="E7:L7"/>
    <mergeCell ref="U16:AC16"/>
    <mergeCell ref="B15:E15"/>
    <mergeCell ref="E8:L8"/>
    <mergeCell ref="P6:P8"/>
    <mergeCell ref="B8:D8"/>
    <mergeCell ref="E9:L9"/>
    <mergeCell ref="B9:D9"/>
    <mergeCell ref="E10:L10"/>
    <mergeCell ref="B10:D10"/>
  </mergeCells>
  <pageMargins left="0.70866141732283472" right="0.19685039370078741" top="0.19685039370078741" bottom="0.19685039370078741" header="0.31496062992125984" footer="0.31496062992125984"/>
  <pageSetup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85D9E-559D-4F98-A2C2-03E4929F9960}">
  <sheetPr>
    <tabColor theme="3" tint="0.59999389629810485"/>
  </sheetPr>
  <dimension ref="A1:H29"/>
  <sheetViews>
    <sheetView zoomScale="96" zoomScaleNormal="96" workbookViewId="0">
      <selection activeCell="K7" sqref="K7"/>
    </sheetView>
  </sheetViews>
  <sheetFormatPr defaultRowHeight="12.75"/>
  <cols>
    <col min="1" max="6" width="12.5703125" customWidth="1"/>
    <col min="7" max="256" width="11.42578125" customWidth="1"/>
  </cols>
  <sheetData>
    <row r="1" spans="1:8" ht="37.5" customHeight="1">
      <c r="A1" s="246" t="e">
        <f>VLOOKUP(H1,'Inventario General AT (Serie)'!1:1048576,4,FALSE)</f>
        <v>#N/A</v>
      </c>
      <c r="B1" s="247"/>
      <c r="C1" s="247"/>
      <c r="D1" s="240" t="e">
        <f>VLOOKUP(H1,'Inventario General AT (Serie)'!1:1048576,6,FALSE)</f>
        <v>#N/A</v>
      </c>
      <c r="E1" s="240"/>
      <c r="F1" s="241"/>
      <c r="G1" s="21"/>
      <c r="H1" s="119">
        <v>1</v>
      </c>
    </row>
    <row r="4" spans="1:8" ht="38.25" customHeight="1">
      <c r="A4" s="242" t="e">
        <f>VLOOKUP(H4,'Inventario General AT (Serie)'!1:1048576,4,FALSE)</f>
        <v>#N/A</v>
      </c>
      <c r="B4" s="243"/>
      <c r="C4" s="243"/>
      <c r="D4" s="240" t="e">
        <f>VLOOKUP(H4,'Inventario General AT (Serie)'!1:1048576,6,FALSE)</f>
        <v>#N/A</v>
      </c>
      <c r="E4" s="240"/>
      <c r="F4" s="241"/>
      <c r="H4" s="119">
        <v>2</v>
      </c>
    </row>
    <row r="7" spans="1:8" ht="38.25" customHeight="1">
      <c r="A7" s="242" t="e">
        <f>VLOOKUP(H7,'Inventario General AT (Serie)'!1:1048576,4,FALSE)</f>
        <v>#N/A</v>
      </c>
      <c r="B7" s="243"/>
      <c r="C7" s="243"/>
      <c r="D7" s="240" t="e">
        <f>VLOOKUP(H7,'Inventario General AT (Serie)'!1:1048576,6,FALSE)</f>
        <v>#N/A</v>
      </c>
      <c r="E7" s="240"/>
      <c r="F7" s="241"/>
      <c r="H7" s="119">
        <v>3</v>
      </c>
    </row>
    <row r="8" spans="1:8" ht="17.25">
      <c r="A8" s="244"/>
      <c r="B8" s="244"/>
      <c r="C8" s="244"/>
    </row>
    <row r="9" spans="1:8" ht="17.25">
      <c r="A9" s="245"/>
      <c r="B9" s="245"/>
      <c r="C9" s="245"/>
    </row>
    <row r="10" spans="1:8" ht="38.25" customHeight="1">
      <c r="A10" s="242" t="e">
        <f>VLOOKUP(H10,'Inventario General AT (Serie)'!1:1048576,4,FALSE)</f>
        <v>#N/A</v>
      </c>
      <c r="B10" s="243"/>
      <c r="C10" s="243"/>
      <c r="D10" s="240" t="e">
        <f>VLOOKUP(H10,'Inventario General AT (Serie)'!1:1048576,6,FALSE)</f>
        <v>#N/A</v>
      </c>
      <c r="E10" s="240"/>
      <c r="F10" s="241"/>
      <c r="H10" s="119">
        <v>4</v>
      </c>
    </row>
    <row r="11" spans="1:8" ht="17.25">
      <c r="A11" s="244"/>
      <c r="B11" s="244"/>
      <c r="C11" s="244"/>
    </row>
    <row r="12" spans="1:8" ht="17.25">
      <c r="A12" s="245"/>
      <c r="B12" s="245"/>
      <c r="C12" s="245"/>
    </row>
    <row r="13" spans="1:8" ht="38.25" customHeight="1">
      <c r="A13" s="242" t="e">
        <f>VLOOKUP(H13,'Inventario General AT (Serie)'!1:1048576,4,FALSE)</f>
        <v>#N/A</v>
      </c>
      <c r="B13" s="243"/>
      <c r="C13" s="243"/>
      <c r="D13" s="240" t="e">
        <f>VLOOKUP(H13,'Inventario General AT (Serie)'!1:1048576,6,FALSE)</f>
        <v>#N/A</v>
      </c>
      <c r="E13" s="240"/>
      <c r="F13" s="241"/>
      <c r="H13" s="119">
        <v>5</v>
      </c>
    </row>
    <row r="14" spans="1:8" ht="17.25">
      <c r="A14" s="244"/>
      <c r="B14" s="244"/>
      <c r="C14" s="244"/>
    </row>
    <row r="15" spans="1:8" ht="17.25">
      <c r="A15" s="245"/>
      <c r="B15" s="245"/>
      <c r="C15" s="245"/>
    </row>
    <row r="16" spans="1:8" ht="38.25" customHeight="1">
      <c r="A16" s="242" t="e">
        <f>VLOOKUP(H16,'Inventario General AT (Serie)'!1:1048576,4,FALSE)</f>
        <v>#N/A</v>
      </c>
      <c r="B16" s="243"/>
      <c r="C16" s="243"/>
      <c r="D16" s="240" t="e">
        <f>VLOOKUP(H16,'Inventario General AT (Serie)'!1:1048576,6,FALSE)</f>
        <v>#N/A</v>
      </c>
      <c r="E16" s="240"/>
      <c r="F16" s="241"/>
      <c r="H16" s="119">
        <v>6</v>
      </c>
    </row>
    <row r="17" spans="1:8" ht="17.25">
      <c r="A17" s="244"/>
      <c r="B17" s="244"/>
      <c r="C17" s="244"/>
    </row>
    <row r="18" spans="1:8" ht="17.25">
      <c r="A18" s="245"/>
      <c r="B18" s="245"/>
      <c r="C18" s="245"/>
    </row>
    <row r="19" spans="1:8" ht="38.25" customHeight="1">
      <c r="A19" s="242" t="e">
        <f>VLOOKUP(H19,'Inventario General AT (Serie)'!1:1048576,4,FALSE)</f>
        <v>#N/A</v>
      </c>
      <c r="B19" s="243"/>
      <c r="C19" s="243"/>
      <c r="D19" s="240" t="e">
        <f>VLOOKUP(H19,'Inventario General AT (Serie)'!1:1048576,6,FALSE)</f>
        <v>#N/A</v>
      </c>
      <c r="E19" s="240"/>
      <c r="F19" s="241"/>
      <c r="H19" s="119">
        <v>7</v>
      </c>
    </row>
    <row r="20" spans="1:8" ht="17.25">
      <c r="A20" s="244"/>
      <c r="B20" s="244"/>
      <c r="C20" s="244"/>
    </row>
    <row r="21" spans="1:8" ht="17.25">
      <c r="A21" s="245"/>
      <c r="B21" s="245"/>
      <c r="C21" s="245"/>
    </row>
    <row r="22" spans="1:8" ht="38.25" customHeight="1">
      <c r="A22" s="242" t="e">
        <f>VLOOKUP(H22,'Inventario General AT (Serie)'!1:1048576,4,FALSE)</f>
        <v>#N/A</v>
      </c>
      <c r="B22" s="243"/>
      <c r="C22" s="243"/>
      <c r="D22" s="240" t="e">
        <f>VLOOKUP(H22,'Inventario General AT (Serie)'!1:1048576,6,FALSE)</f>
        <v>#N/A</v>
      </c>
      <c r="E22" s="240"/>
      <c r="F22" s="241"/>
      <c r="H22" s="119">
        <v>8</v>
      </c>
    </row>
    <row r="23" spans="1:8" ht="17.25">
      <c r="A23" s="244"/>
      <c r="B23" s="244"/>
      <c r="C23" s="244"/>
    </row>
    <row r="24" spans="1:8" ht="17.25">
      <c r="A24" s="245"/>
      <c r="B24" s="245"/>
      <c r="C24" s="245"/>
    </row>
    <row r="25" spans="1:8" ht="38.25" customHeight="1">
      <c r="A25" s="242" t="e">
        <f>VLOOKUP(H25,'Inventario General AT (Serie)'!1:1048576,4,FALSE)</f>
        <v>#N/A</v>
      </c>
      <c r="B25" s="243"/>
      <c r="C25" s="243"/>
      <c r="D25" s="240" t="e">
        <f>VLOOKUP(H25,'Inventario General AT (Serie)'!1:1048576,6,FALSE)</f>
        <v>#N/A</v>
      </c>
      <c r="E25" s="240"/>
      <c r="F25" s="241"/>
      <c r="H25" s="119">
        <v>9</v>
      </c>
    </row>
    <row r="26" spans="1:8" ht="17.25">
      <c r="A26" s="244"/>
      <c r="B26" s="244"/>
      <c r="C26" s="244"/>
    </row>
    <row r="27" spans="1:8" ht="17.25">
      <c r="A27" s="245"/>
      <c r="B27" s="245"/>
      <c r="C27" s="245"/>
    </row>
    <row r="28" spans="1:8" ht="38.25" customHeight="1">
      <c r="A28" s="242" t="e">
        <f>VLOOKUP(H28,'Inventario General AT (Serie)'!1:1048576,4,FALSE)</f>
        <v>#N/A</v>
      </c>
      <c r="B28" s="243"/>
      <c r="C28" s="243"/>
      <c r="D28" s="240" t="e">
        <f>VLOOKUP(H28,'Inventario General AT (Serie)'!1:1048576,6,FALSE)</f>
        <v>#N/A</v>
      </c>
      <c r="E28" s="240"/>
      <c r="F28" s="241"/>
      <c r="H28" s="119">
        <v>10</v>
      </c>
    </row>
    <row r="29" spans="1:8" ht="27.75" customHeight="1">
      <c r="A29" s="244"/>
      <c r="B29" s="244"/>
      <c r="C29" s="244"/>
    </row>
  </sheetData>
  <mergeCells count="35">
    <mergeCell ref="A11:C11"/>
    <mergeCell ref="A12:C12"/>
    <mergeCell ref="A14:C14"/>
    <mergeCell ref="A15:C15"/>
    <mergeCell ref="A17:C17"/>
    <mergeCell ref="A13:C13"/>
    <mergeCell ref="A1:C1"/>
    <mergeCell ref="D1:F1"/>
    <mergeCell ref="A10:C10"/>
    <mergeCell ref="D10:F10"/>
    <mergeCell ref="A4:C4"/>
    <mergeCell ref="D4:F4"/>
    <mergeCell ref="A7:C7"/>
    <mergeCell ref="D7:F7"/>
    <mergeCell ref="A8:C8"/>
    <mergeCell ref="A9:C9"/>
    <mergeCell ref="A29:C29"/>
    <mergeCell ref="D25:F25"/>
    <mergeCell ref="A28:C28"/>
    <mergeCell ref="D28:F28"/>
    <mergeCell ref="A18:C18"/>
    <mergeCell ref="A26:C26"/>
    <mergeCell ref="A19:C19"/>
    <mergeCell ref="D19:F19"/>
    <mergeCell ref="A21:C21"/>
    <mergeCell ref="A23:C23"/>
    <mergeCell ref="A27:C27"/>
    <mergeCell ref="A25:C25"/>
    <mergeCell ref="A20:C20"/>
    <mergeCell ref="A24:C24"/>
    <mergeCell ref="D13:F13"/>
    <mergeCell ref="A16:C16"/>
    <mergeCell ref="D16:F16"/>
    <mergeCell ref="A22:C22"/>
    <mergeCell ref="D22:F2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EA9AE-B7E1-412E-BCC1-1B580788E2E4}">
  <dimension ref="A1:D68"/>
  <sheetViews>
    <sheetView workbookViewId="0">
      <selection activeCell="F9" sqref="F9"/>
    </sheetView>
  </sheetViews>
  <sheetFormatPr defaultRowHeight="14.25"/>
  <cols>
    <col min="1" max="1" width="38.140625" customWidth="1"/>
    <col min="2" max="2" width="26.7109375" style="97" customWidth="1"/>
    <col min="3" max="3" width="57.5703125" style="97" customWidth="1"/>
    <col min="4" max="4" width="20.85546875" style="97" customWidth="1"/>
    <col min="5" max="256" width="11.42578125" customWidth="1"/>
  </cols>
  <sheetData>
    <row r="1" spans="1:4" ht="15" thickBot="1"/>
    <row r="2" spans="1:4" ht="30.75" customHeight="1" thickBot="1">
      <c r="B2" s="252" t="s">
        <v>127</v>
      </c>
      <c r="C2" s="253"/>
      <c r="D2" s="102" t="s">
        <v>128</v>
      </c>
    </row>
    <row r="3" spans="1:4" ht="19.5" customHeight="1" thickBot="1">
      <c r="B3" s="248" t="s">
        <v>129</v>
      </c>
      <c r="C3" s="115"/>
      <c r="D3" s="104" t="s">
        <v>130</v>
      </c>
    </row>
    <row r="4" spans="1:4" ht="19.5" customHeight="1" thickBot="1">
      <c r="A4" t="s">
        <v>129</v>
      </c>
      <c r="B4" s="248"/>
      <c r="C4" s="105" t="s">
        <v>131</v>
      </c>
      <c r="D4" s="106" t="s">
        <v>132</v>
      </c>
    </row>
    <row r="5" spans="1:4" ht="19.5" customHeight="1" thickBot="1">
      <c r="A5" s="25" t="s">
        <v>133</v>
      </c>
      <c r="B5" s="249" t="s">
        <v>134</v>
      </c>
      <c r="C5" s="115"/>
      <c r="D5" s="104" t="s">
        <v>135</v>
      </c>
    </row>
    <row r="6" spans="1:4" ht="15.75" customHeight="1" thickBot="1">
      <c r="A6" t="s">
        <v>136</v>
      </c>
      <c r="B6" s="250"/>
      <c r="C6" s="107" t="s">
        <v>137</v>
      </c>
      <c r="D6" s="106" t="s">
        <v>138</v>
      </c>
    </row>
    <row r="7" spans="1:4" ht="21" customHeight="1" thickBot="1">
      <c r="A7" t="s">
        <v>139</v>
      </c>
      <c r="B7" s="250"/>
      <c r="C7" s="108" t="s">
        <v>140</v>
      </c>
      <c r="D7" s="104" t="s">
        <v>141</v>
      </c>
    </row>
    <row r="8" spans="1:4" ht="24" customHeight="1" thickBot="1">
      <c r="A8" t="s">
        <v>142</v>
      </c>
      <c r="B8" s="250"/>
      <c r="C8" s="105" t="s">
        <v>143</v>
      </c>
      <c r="D8" s="106" t="s">
        <v>144</v>
      </c>
    </row>
    <row r="9" spans="1:4" ht="15.75" customHeight="1" thickBot="1">
      <c r="A9" t="s">
        <v>145</v>
      </c>
      <c r="B9" s="250"/>
      <c r="C9" s="108" t="s">
        <v>146</v>
      </c>
      <c r="D9" s="104" t="s">
        <v>147</v>
      </c>
    </row>
    <row r="10" spans="1:4" ht="15.75" customHeight="1" thickBot="1">
      <c r="A10" t="s">
        <v>148</v>
      </c>
      <c r="B10" s="250"/>
      <c r="C10" s="107" t="s">
        <v>149</v>
      </c>
      <c r="D10" s="106" t="s">
        <v>150</v>
      </c>
    </row>
    <row r="11" spans="1:4" ht="15.75" customHeight="1" thickBot="1">
      <c r="A11" t="s">
        <v>151</v>
      </c>
      <c r="B11" s="250"/>
      <c r="C11" s="108" t="s">
        <v>152</v>
      </c>
      <c r="D11" s="104" t="s">
        <v>153</v>
      </c>
    </row>
    <row r="12" spans="1:4" ht="21.75" customHeight="1" thickBot="1">
      <c r="A12" t="s">
        <v>154</v>
      </c>
      <c r="B12" s="250"/>
      <c r="C12" s="107" t="s">
        <v>155</v>
      </c>
      <c r="D12" s="106" t="s">
        <v>156</v>
      </c>
    </row>
    <row r="13" spans="1:4" ht="27.75" customHeight="1" thickBot="1">
      <c r="A13" t="s">
        <v>157</v>
      </c>
      <c r="B13" s="250"/>
      <c r="C13" s="108" t="s">
        <v>158</v>
      </c>
      <c r="D13" s="254" t="s">
        <v>159</v>
      </c>
    </row>
    <row r="14" spans="1:4" ht="21.75" customHeight="1" thickBot="1">
      <c r="A14" t="s">
        <v>160</v>
      </c>
      <c r="B14" s="250"/>
      <c r="C14" s="108" t="s">
        <v>161</v>
      </c>
      <c r="D14" s="255"/>
    </row>
    <row r="15" spans="1:4" ht="28.5" customHeight="1" thickBot="1">
      <c r="B15" s="250"/>
      <c r="C15" s="107" t="s">
        <v>162</v>
      </c>
      <c r="D15" s="99" t="s">
        <v>163</v>
      </c>
    </row>
    <row r="16" spans="1:4" ht="15.75" thickBot="1">
      <c r="B16" s="248" t="s">
        <v>136</v>
      </c>
      <c r="C16" s="115"/>
      <c r="D16" s="104" t="s">
        <v>164</v>
      </c>
    </row>
    <row r="17" spans="2:4" ht="15.75" thickBot="1">
      <c r="B17" s="248"/>
      <c r="C17" s="105" t="s">
        <v>165</v>
      </c>
      <c r="D17" s="106" t="s">
        <v>166</v>
      </c>
    </row>
    <row r="18" spans="2:4" ht="15.75" customHeight="1" thickBot="1">
      <c r="B18" s="248"/>
      <c r="C18" s="108" t="s">
        <v>167</v>
      </c>
      <c r="D18" s="104" t="s">
        <v>168</v>
      </c>
    </row>
    <row r="19" spans="2:4" ht="15.75" customHeight="1" thickBot="1">
      <c r="B19" s="248"/>
      <c r="C19" s="107" t="s">
        <v>169</v>
      </c>
      <c r="D19" s="106" t="s">
        <v>170</v>
      </c>
    </row>
    <row r="20" spans="2:4" ht="15.75" thickBot="1">
      <c r="B20" s="248"/>
      <c r="C20" s="103" t="s">
        <v>171</v>
      </c>
      <c r="D20" s="104" t="s">
        <v>172</v>
      </c>
    </row>
    <row r="21" spans="2:4" ht="26.25" customHeight="1" thickBot="1">
      <c r="B21" s="248"/>
      <c r="C21" s="105" t="s">
        <v>173</v>
      </c>
      <c r="D21" s="106" t="s">
        <v>174</v>
      </c>
    </row>
    <row r="22" spans="2:4" ht="15.75" customHeight="1" thickBot="1">
      <c r="B22" s="248"/>
      <c r="C22" s="108" t="s">
        <v>175</v>
      </c>
      <c r="D22" s="104" t="s">
        <v>176</v>
      </c>
    </row>
    <row r="23" spans="2:4" ht="15.75" customHeight="1" thickBot="1">
      <c r="B23" s="248"/>
      <c r="C23" s="107" t="s">
        <v>169</v>
      </c>
      <c r="D23" s="106" t="s">
        <v>177</v>
      </c>
    </row>
    <row r="24" spans="2:4" ht="15.75" thickBot="1">
      <c r="B24" s="248"/>
      <c r="C24" s="103" t="s">
        <v>178</v>
      </c>
      <c r="D24" s="104" t="s">
        <v>179</v>
      </c>
    </row>
    <row r="25" spans="2:4" ht="15.75" customHeight="1" thickBot="1">
      <c r="B25" s="248"/>
      <c r="C25" s="107" t="s">
        <v>180</v>
      </c>
      <c r="D25" s="106" t="s">
        <v>181</v>
      </c>
    </row>
    <row r="26" spans="2:4" ht="15.75" customHeight="1" thickBot="1">
      <c r="B26" s="248"/>
      <c r="C26" s="108" t="s">
        <v>182</v>
      </c>
      <c r="D26" s="104" t="s">
        <v>183</v>
      </c>
    </row>
    <row r="27" spans="2:4" ht="15.75" thickBot="1">
      <c r="B27" s="248"/>
      <c r="C27" s="107" t="s">
        <v>184</v>
      </c>
      <c r="D27" s="106" t="s">
        <v>185</v>
      </c>
    </row>
    <row r="28" spans="2:4" ht="15.75" thickBot="1">
      <c r="B28" s="248"/>
      <c r="C28" s="108" t="s">
        <v>186</v>
      </c>
      <c r="D28" s="104" t="s">
        <v>187</v>
      </c>
    </row>
    <row r="29" spans="2:4" ht="23.25" customHeight="1" thickBot="1">
      <c r="B29" s="248"/>
      <c r="C29" s="107" t="s">
        <v>188</v>
      </c>
      <c r="D29" s="106" t="s">
        <v>189</v>
      </c>
    </row>
    <row r="30" spans="2:4" ht="15.75" thickBot="1">
      <c r="B30" s="248"/>
      <c r="C30" s="108" t="s">
        <v>190</v>
      </c>
      <c r="D30" s="104" t="s">
        <v>191</v>
      </c>
    </row>
    <row r="31" spans="2:4" ht="15.75" customHeight="1" thickBot="1">
      <c r="B31" s="248"/>
      <c r="C31" s="109" t="s">
        <v>192</v>
      </c>
      <c r="D31" s="110" t="s">
        <v>193</v>
      </c>
    </row>
    <row r="32" spans="2:4" ht="15.75" thickBot="1">
      <c r="B32" s="248"/>
      <c r="C32" s="108" t="s">
        <v>194</v>
      </c>
      <c r="D32" s="104" t="s">
        <v>195</v>
      </c>
    </row>
    <row r="33" spans="2:4" ht="15.75" customHeight="1" thickBot="1">
      <c r="B33" s="248"/>
      <c r="C33" s="111" t="s">
        <v>196</v>
      </c>
      <c r="D33" s="110" t="s">
        <v>197</v>
      </c>
    </row>
    <row r="34" spans="2:4" ht="15.75" thickBot="1">
      <c r="B34" s="248"/>
      <c r="C34" s="108" t="s">
        <v>184</v>
      </c>
      <c r="D34" s="104" t="s">
        <v>198</v>
      </c>
    </row>
    <row r="35" spans="2:4" ht="21.75" customHeight="1" thickBot="1">
      <c r="B35" s="248"/>
      <c r="C35" s="107" t="s">
        <v>188</v>
      </c>
      <c r="D35" s="106" t="s">
        <v>195</v>
      </c>
    </row>
    <row r="36" spans="2:4" ht="15.75" customHeight="1" thickBot="1">
      <c r="B36" s="248"/>
      <c r="C36" s="112" t="s">
        <v>199</v>
      </c>
      <c r="D36" s="113" t="s">
        <v>200</v>
      </c>
    </row>
    <row r="37" spans="2:4" ht="15.75" thickBot="1">
      <c r="B37" s="248"/>
      <c r="C37" s="107" t="s">
        <v>184</v>
      </c>
      <c r="D37" s="106" t="s">
        <v>198</v>
      </c>
    </row>
    <row r="38" spans="2:4" ht="15.75" customHeight="1" thickBot="1">
      <c r="B38" s="248"/>
      <c r="C38" s="112" t="s">
        <v>201</v>
      </c>
      <c r="D38" s="113" t="s">
        <v>202</v>
      </c>
    </row>
    <row r="39" spans="2:4" ht="15.75" thickBot="1">
      <c r="B39" s="248"/>
      <c r="C39" s="107" t="s">
        <v>184</v>
      </c>
      <c r="D39" s="106" t="s">
        <v>198</v>
      </c>
    </row>
    <row r="40" spans="2:4" ht="15.75" customHeight="1" thickBot="1">
      <c r="B40" s="248"/>
      <c r="C40" s="112" t="s">
        <v>203</v>
      </c>
      <c r="D40" s="113" t="s">
        <v>204</v>
      </c>
    </row>
    <row r="41" spans="2:4" ht="15.75" thickBot="1">
      <c r="B41" s="248"/>
      <c r="C41" s="107" t="s">
        <v>205</v>
      </c>
      <c r="D41" s="106" t="s">
        <v>198</v>
      </c>
    </row>
    <row r="42" spans="2:4" ht="15.75" thickBot="1">
      <c r="B42" s="248"/>
      <c r="C42" s="108" t="s">
        <v>206</v>
      </c>
      <c r="D42" s="104" t="s">
        <v>195</v>
      </c>
    </row>
    <row r="43" spans="2:4" ht="15.75" customHeight="1" thickBot="1">
      <c r="B43" s="248"/>
      <c r="C43" s="111" t="s">
        <v>207</v>
      </c>
      <c r="D43" s="110" t="s">
        <v>208</v>
      </c>
    </row>
    <row r="44" spans="2:4" ht="15.75" thickBot="1">
      <c r="B44" s="248"/>
      <c r="C44" s="108" t="s">
        <v>184</v>
      </c>
      <c r="D44" s="104" t="s">
        <v>198</v>
      </c>
    </row>
    <row r="45" spans="2:4" ht="15.75" customHeight="1" thickBot="1">
      <c r="B45" s="248"/>
      <c r="C45" s="111" t="s">
        <v>209</v>
      </c>
      <c r="D45" s="110" t="s">
        <v>210</v>
      </c>
    </row>
    <row r="46" spans="2:4" ht="15.75" thickBot="1">
      <c r="B46" s="248" t="s">
        <v>139</v>
      </c>
      <c r="C46" s="117"/>
      <c r="D46" s="104" t="s">
        <v>211</v>
      </c>
    </row>
    <row r="47" spans="2:4" ht="15.75" customHeight="1" thickBot="1">
      <c r="B47" s="248"/>
      <c r="C47" s="111" t="s">
        <v>212</v>
      </c>
      <c r="D47" s="110" t="s">
        <v>211</v>
      </c>
    </row>
    <row r="48" spans="2:4" ht="15.75" thickBot="1">
      <c r="B48" s="251" t="s">
        <v>142</v>
      </c>
      <c r="C48" s="116"/>
      <c r="D48" s="106" t="s">
        <v>213</v>
      </c>
    </row>
    <row r="49" spans="2:4" ht="24.75" customHeight="1" thickBot="1">
      <c r="B49" s="251"/>
      <c r="C49" s="112" t="s">
        <v>214</v>
      </c>
      <c r="D49" s="113" t="s">
        <v>215</v>
      </c>
    </row>
    <row r="50" spans="2:4" ht="15.75" customHeight="1" thickBot="1">
      <c r="B50" s="251"/>
      <c r="C50" s="111" t="s">
        <v>216</v>
      </c>
      <c r="D50" s="110" t="s">
        <v>217</v>
      </c>
    </row>
    <row r="51" spans="2:4" ht="24.75" customHeight="1" thickBot="1">
      <c r="B51" s="248" t="s">
        <v>145</v>
      </c>
      <c r="C51" s="100"/>
      <c r="D51" s="98" t="s">
        <v>218</v>
      </c>
    </row>
    <row r="52" spans="2:4" ht="26.25" customHeight="1" thickBot="1">
      <c r="B52" s="248"/>
      <c r="C52" s="101" t="s">
        <v>219</v>
      </c>
      <c r="D52" s="99" t="s">
        <v>220</v>
      </c>
    </row>
    <row r="53" spans="2:4" ht="25.5" customHeight="1" thickBot="1">
      <c r="B53" s="248"/>
      <c r="C53" s="112" t="s">
        <v>221</v>
      </c>
      <c r="D53" s="113" t="s">
        <v>222</v>
      </c>
    </row>
    <row r="54" spans="2:4" ht="15.75" thickBot="1">
      <c r="B54" s="251" t="s">
        <v>148</v>
      </c>
      <c r="C54" s="116"/>
      <c r="D54" s="106" t="s">
        <v>223</v>
      </c>
    </row>
    <row r="55" spans="2:4" ht="24" customHeight="1" thickBot="1">
      <c r="B55" s="251"/>
      <c r="C55" s="112" t="s">
        <v>224</v>
      </c>
      <c r="D55" s="113" t="s">
        <v>225</v>
      </c>
    </row>
    <row r="56" spans="2:4" ht="15.75" customHeight="1" thickBot="1">
      <c r="B56" s="251"/>
      <c r="C56" s="111" t="s">
        <v>226</v>
      </c>
      <c r="D56" s="110" t="s">
        <v>227</v>
      </c>
    </row>
    <row r="57" spans="2:4" ht="15.75" thickBot="1">
      <c r="B57" s="248" t="s">
        <v>151</v>
      </c>
      <c r="C57" s="117"/>
      <c r="D57" s="104" t="s">
        <v>228</v>
      </c>
    </row>
    <row r="58" spans="2:4" ht="19.5" customHeight="1" thickBot="1">
      <c r="B58" s="248"/>
      <c r="C58" s="111" t="s">
        <v>229</v>
      </c>
      <c r="D58" s="110" t="s">
        <v>230</v>
      </c>
    </row>
    <row r="59" spans="2:4" ht="21.75" customHeight="1" thickBot="1">
      <c r="B59" s="248"/>
      <c r="C59" s="112" t="s">
        <v>231</v>
      </c>
      <c r="D59" s="113" t="s">
        <v>232</v>
      </c>
    </row>
    <row r="60" spans="2:4" ht="15.75" thickBot="1">
      <c r="B60" s="251" t="s">
        <v>154</v>
      </c>
      <c r="C60" s="116"/>
      <c r="D60" s="106" t="s">
        <v>233</v>
      </c>
    </row>
    <row r="61" spans="2:4" ht="24" customHeight="1" thickBot="1">
      <c r="B61" s="251"/>
      <c r="C61" s="112" t="s">
        <v>234</v>
      </c>
      <c r="D61" s="113" t="s">
        <v>235</v>
      </c>
    </row>
    <row r="62" spans="2:4" ht="23.25" customHeight="1" thickBot="1">
      <c r="B62" s="251"/>
      <c r="C62" s="111" t="s">
        <v>236</v>
      </c>
      <c r="D62" s="110" t="s">
        <v>237</v>
      </c>
    </row>
    <row r="63" spans="2:4" ht="15.75" thickBot="1">
      <c r="B63" s="248" t="s">
        <v>157</v>
      </c>
      <c r="C63" s="117"/>
      <c r="D63" s="104" t="s">
        <v>238</v>
      </c>
    </row>
    <row r="64" spans="2:4" ht="18.75" customHeight="1" thickBot="1">
      <c r="B64" s="248"/>
      <c r="C64" s="111" t="s">
        <v>239</v>
      </c>
      <c r="D64" s="110" t="s">
        <v>240</v>
      </c>
    </row>
    <row r="65" spans="2:4" ht="15.75" customHeight="1" thickBot="1">
      <c r="B65" s="248"/>
      <c r="C65" s="112" t="s">
        <v>241</v>
      </c>
      <c r="D65" s="113" t="s">
        <v>242</v>
      </c>
    </row>
    <row r="66" spans="2:4" ht="39" customHeight="1" thickBot="1">
      <c r="B66" s="118" t="s">
        <v>160</v>
      </c>
      <c r="C66" s="116"/>
      <c r="D66" s="106" t="s">
        <v>243</v>
      </c>
    </row>
    <row r="67" spans="2:4" ht="15">
      <c r="B67" s="114"/>
      <c r="C67" s="114"/>
      <c r="D67"/>
    </row>
    <row r="68" spans="2:4" ht="15">
      <c r="B68" s="114"/>
      <c r="C68" s="114"/>
      <c r="D68"/>
    </row>
  </sheetData>
  <mergeCells count="12">
    <mergeCell ref="B63:B65"/>
    <mergeCell ref="B2:C2"/>
    <mergeCell ref="D13:D14"/>
    <mergeCell ref="B3:B4"/>
    <mergeCell ref="B16:B45"/>
    <mergeCell ref="B46:B47"/>
    <mergeCell ref="B48:B50"/>
    <mergeCell ref="B51:B53"/>
    <mergeCell ref="B5:B15"/>
    <mergeCell ref="B54:B56"/>
    <mergeCell ref="B57:B59"/>
    <mergeCell ref="B60:B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3997B-48D7-4857-86F3-868834295CC8}">
  <dimension ref="A1:A8"/>
  <sheetViews>
    <sheetView workbookViewId="0"/>
  </sheetViews>
  <sheetFormatPr defaultColWidth="11.42578125" defaultRowHeight="12.75"/>
  <cols>
    <col min="1" max="1" width="94.7109375" style="20" bestFit="1" customWidth="1"/>
    <col min="2" max="16384" width="11.42578125" style="20"/>
  </cols>
  <sheetData>
    <row r="1" spans="1:1">
      <c r="A1" s="20" t="s">
        <v>244</v>
      </c>
    </row>
    <row r="2" spans="1:1">
      <c r="A2" s="20" t="s">
        <v>245</v>
      </c>
    </row>
    <row r="3" spans="1:1">
      <c r="A3" s="20" t="s">
        <v>246</v>
      </c>
    </row>
    <row r="4" spans="1:1">
      <c r="A4" s="20" t="s">
        <v>247</v>
      </c>
    </row>
    <row r="5" spans="1:1">
      <c r="A5" s="20" t="s">
        <v>248</v>
      </c>
    </row>
    <row r="6" spans="1:1">
      <c r="A6" s="20" t="s">
        <v>249</v>
      </c>
    </row>
    <row r="7" spans="1:1">
      <c r="A7" s="20" t="s">
        <v>250</v>
      </c>
    </row>
    <row r="8" spans="1:1">
      <c r="A8" s="20" t="s">
        <v>251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F8CF1-CA38-4B43-8531-545CE179AA6C}">
  <dimension ref="A1:A17"/>
  <sheetViews>
    <sheetView workbookViewId="0">
      <selection activeCell="A2" sqref="A2"/>
    </sheetView>
  </sheetViews>
  <sheetFormatPr defaultRowHeight="12.75"/>
  <cols>
    <col min="1" max="1" width="47.140625" bestFit="1" customWidth="1"/>
    <col min="2" max="256" width="11.42578125" customWidth="1"/>
  </cols>
  <sheetData>
    <row r="1" spans="1:1">
      <c r="A1" s="25" t="s">
        <v>252</v>
      </c>
    </row>
    <row r="2" spans="1:1">
      <c r="A2" t="s">
        <v>253</v>
      </c>
    </row>
    <row r="3" spans="1:1">
      <c r="A3" t="s">
        <v>254</v>
      </c>
    </row>
    <row r="4" spans="1:1">
      <c r="A4" t="s">
        <v>255</v>
      </c>
    </row>
    <row r="5" spans="1:1">
      <c r="A5" t="s">
        <v>256</v>
      </c>
    </row>
    <row r="6" spans="1:1">
      <c r="A6" t="s">
        <v>257</v>
      </c>
    </row>
    <row r="7" spans="1:1">
      <c r="A7" t="s">
        <v>258</v>
      </c>
    </row>
    <row r="8" spans="1:1">
      <c r="A8" t="s">
        <v>259</v>
      </c>
    </row>
    <row r="9" spans="1:1">
      <c r="A9" t="s">
        <v>260</v>
      </c>
    </row>
    <row r="10" spans="1:1">
      <c r="A10" t="s">
        <v>261</v>
      </c>
    </row>
    <row r="11" spans="1:1">
      <c r="A11" t="s">
        <v>262</v>
      </c>
    </row>
    <row r="12" spans="1:1">
      <c r="A12" t="s">
        <v>263</v>
      </c>
    </row>
    <row r="13" spans="1:1">
      <c r="A13" t="s">
        <v>264</v>
      </c>
    </row>
    <row r="14" spans="1:1">
      <c r="A14" s="25" t="s">
        <v>265</v>
      </c>
    </row>
    <row r="15" spans="1:1">
      <c r="A15" s="25" t="s">
        <v>266</v>
      </c>
    </row>
    <row r="16" spans="1:1">
      <c r="A16" s="25" t="s">
        <v>267</v>
      </c>
    </row>
    <row r="17" spans="1:1">
      <c r="A17" s="25" t="s">
        <v>268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7E6D5-0F4B-4176-895A-A4DDAFE77A93}">
  <dimension ref="A1:A289"/>
  <sheetViews>
    <sheetView zoomScale="154" zoomScaleNormal="154" workbookViewId="0">
      <selection activeCell="A2" sqref="A2"/>
    </sheetView>
  </sheetViews>
  <sheetFormatPr defaultRowHeight="12.75"/>
  <cols>
    <col min="1" max="1" width="110.7109375" bestFit="1" customWidth="1"/>
    <col min="2" max="256" width="11.42578125" customWidth="1"/>
  </cols>
  <sheetData>
    <row r="1" spans="1:1">
      <c r="A1" s="34" t="s">
        <v>269</v>
      </c>
    </row>
    <row r="2" spans="1:1">
      <c r="A2" t="s">
        <v>270</v>
      </c>
    </row>
    <row r="3" spans="1:1">
      <c r="A3" t="s">
        <v>271</v>
      </c>
    </row>
    <row r="4" spans="1:1">
      <c r="A4" t="s">
        <v>272</v>
      </c>
    </row>
    <row r="5" spans="1:1">
      <c r="A5" t="s">
        <v>273</v>
      </c>
    </row>
    <row r="6" spans="1:1">
      <c r="A6" t="s">
        <v>274</v>
      </c>
    </row>
    <row r="7" spans="1:1">
      <c r="A7" t="s">
        <v>275</v>
      </c>
    </row>
    <row r="8" spans="1:1">
      <c r="A8" t="s">
        <v>276</v>
      </c>
    </row>
    <row r="9" spans="1:1">
      <c r="A9" t="s">
        <v>277</v>
      </c>
    </row>
    <row r="10" spans="1:1">
      <c r="A10" t="s">
        <v>278</v>
      </c>
    </row>
    <row r="11" spans="1:1">
      <c r="A11" t="s">
        <v>279</v>
      </c>
    </row>
    <row r="12" spans="1:1">
      <c r="A12" t="s">
        <v>280</v>
      </c>
    </row>
    <row r="13" spans="1:1">
      <c r="A13" t="s">
        <v>281</v>
      </c>
    </row>
    <row r="14" spans="1:1">
      <c r="A14" t="s">
        <v>282</v>
      </c>
    </row>
    <row r="15" spans="1:1">
      <c r="A15" t="s">
        <v>283</v>
      </c>
    </row>
    <row r="16" spans="1:1">
      <c r="A16" t="s">
        <v>284</v>
      </c>
    </row>
    <row r="17" spans="1:1">
      <c r="A17" t="s">
        <v>285</v>
      </c>
    </row>
    <row r="18" spans="1:1">
      <c r="A18" t="s">
        <v>286</v>
      </c>
    </row>
    <row r="19" spans="1:1">
      <c r="A19" t="s">
        <v>287</v>
      </c>
    </row>
    <row r="20" spans="1:1">
      <c r="A20" t="s">
        <v>288</v>
      </c>
    </row>
    <row r="21" spans="1:1">
      <c r="A21" t="s">
        <v>289</v>
      </c>
    </row>
    <row r="22" spans="1:1">
      <c r="A22" t="s">
        <v>290</v>
      </c>
    </row>
    <row r="23" spans="1:1">
      <c r="A23" t="s">
        <v>291</v>
      </c>
    </row>
    <row r="24" spans="1:1">
      <c r="A24" t="s">
        <v>292</v>
      </c>
    </row>
    <row r="25" spans="1:1">
      <c r="A25" t="s">
        <v>293</v>
      </c>
    </row>
    <row r="26" spans="1:1">
      <c r="A26" t="s">
        <v>294</v>
      </c>
    </row>
    <row r="27" spans="1:1">
      <c r="A27" t="s">
        <v>295</v>
      </c>
    </row>
    <row r="28" spans="1:1">
      <c r="A28" t="s">
        <v>296</v>
      </c>
    </row>
    <row r="29" spans="1:1">
      <c r="A29" t="s">
        <v>297</v>
      </c>
    </row>
    <row r="30" spans="1:1">
      <c r="A30" t="s">
        <v>298</v>
      </c>
    </row>
    <row r="31" spans="1:1">
      <c r="A31" t="s">
        <v>299</v>
      </c>
    </row>
    <row r="32" spans="1:1">
      <c r="A32" t="s">
        <v>300</v>
      </c>
    </row>
    <row r="33" spans="1:1">
      <c r="A33" t="s">
        <v>301</v>
      </c>
    </row>
    <row r="34" spans="1:1">
      <c r="A34" t="s">
        <v>302</v>
      </c>
    </row>
    <row r="35" spans="1:1">
      <c r="A35" t="s">
        <v>303</v>
      </c>
    </row>
    <row r="36" spans="1:1">
      <c r="A36" t="s">
        <v>304</v>
      </c>
    </row>
    <row r="37" spans="1:1">
      <c r="A37" t="s">
        <v>305</v>
      </c>
    </row>
    <row r="38" spans="1:1">
      <c r="A38" t="s">
        <v>306</v>
      </c>
    </row>
    <row r="39" spans="1:1">
      <c r="A39" t="s">
        <v>307</v>
      </c>
    </row>
    <row r="40" spans="1:1">
      <c r="A40" t="s">
        <v>308</v>
      </c>
    </row>
    <row r="41" spans="1:1">
      <c r="A41" t="s">
        <v>309</v>
      </c>
    </row>
    <row r="42" spans="1:1">
      <c r="A42" t="s">
        <v>310</v>
      </c>
    </row>
    <row r="43" spans="1:1">
      <c r="A43" t="s">
        <v>311</v>
      </c>
    </row>
    <row r="44" spans="1:1">
      <c r="A44" t="s">
        <v>312</v>
      </c>
    </row>
    <row r="45" spans="1:1">
      <c r="A45" t="s">
        <v>313</v>
      </c>
    </row>
    <row r="46" spans="1:1">
      <c r="A46" t="s">
        <v>314</v>
      </c>
    </row>
    <row r="47" spans="1:1">
      <c r="A47" t="s">
        <v>315</v>
      </c>
    </row>
    <row r="48" spans="1:1">
      <c r="A48" t="s">
        <v>316</v>
      </c>
    </row>
    <row r="49" spans="1:1">
      <c r="A49" t="s">
        <v>317</v>
      </c>
    </row>
    <row r="50" spans="1:1">
      <c r="A50" t="s">
        <v>318</v>
      </c>
    </row>
    <row r="51" spans="1:1">
      <c r="A51" t="s">
        <v>319</v>
      </c>
    </row>
    <row r="52" spans="1:1">
      <c r="A52" t="s">
        <v>320</v>
      </c>
    </row>
    <row r="53" spans="1:1">
      <c r="A53" t="s">
        <v>321</v>
      </c>
    </row>
    <row r="54" spans="1:1">
      <c r="A54" t="s">
        <v>322</v>
      </c>
    </row>
    <row r="55" spans="1:1">
      <c r="A55" t="s">
        <v>323</v>
      </c>
    </row>
    <row r="56" spans="1:1">
      <c r="A56" t="s">
        <v>324</v>
      </c>
    </row>
    <row r="57" spans="1:1">
      <c r="A57" t="s">
        <v>325</v>
      </c>
    </row>
    <row r="58" spans="1:1">
      <c r="A58" t="s">
        <v>326</v>
      </c>
    </row>
    <row r="59" spans="1:1">
      <c r="A59" t="s">
        <v>327</v>
      </c>
    </row>
    <row r="60" spans="1:1">
      <c r="A60" t="s">
        <v>328</v>
      </c>
    </row>
    <row r="61" spans="1:1">
      <c r="A61" t="s">
        <v>329</v>
      </c>
    </row>
    <row r="62" spans="1:1">
      <c r="A62" t="s">
        <v>330</v>
      </c>
    </row>
    <row r="63" spans="1:1">
      <c r="A63" t="s">
        <v>331</v>
      </c>
    </row>
    <row r="64" spans="1:1">
      <c r="A64" t="s">
        <v>332</v>
      </c>
    </row>
    <row r="65" spans="1:1">
      <c r="A65" t="s">
        <v>333</v>
      </c>
    </row>
    <row r="66" spans="1:1">
      <c r="A66" t="s">
        <v>334</v>
      </c>
    </row>
    <row r="67" spans="1:1">
      <c r="A67" t="s">
        <v>335</v>
      </c>
    </row>
    <row r="68" spans="1:1">
      <c r="A68" t="s">
        <v>336</v>
      </c>
    </row>
    <row r="69" spans="1:1">
      <c r="A69" t="s">
        <v>337</v>
      </c>
    </row>
    <row r="70" spans="1:1">
      <c r="A70" t="s">
        <v>338</v>
      </c>
    </row>
    <row r="71" spans="1:1">
      <c r="A71" t="s">
        <v>339</v>
      </c>
    </row>
    <row r="72" spans="1:1">
      <c r="A72" t="s">
        <v>340</v>
      </c>
    </row>
    <row r="73" spans="1:1">
      <c r="A73" t="s">
        <v>341</v>
      </c>
    </row>
    <row r="74" spans="1:1">
      <c r="A74" t="s">
        <v>342</v>
      </c>
    </row>
    <row r="75" spans="1:1">
      <c r="A75" t="s">
        <v>343</v>
      </c>
    </row>
    <row r="76" spans="1:1">
      <c r="A76" t="s">
        <v>344</v>
      </c>
    </row>
    <row r="77" spans="1:1">
      <c r="A77" t="s">
        <v>345</v>
      </c>
    </row>
    <row r="78" spans="1:1">
      <c r="A78" t="s">
        <v>346</v>
      </c>
    </row>
    <row r="79" spans="1:1">
      <c r="A79" t="s">
        <v>347</v>
      </c>
    </row>
    <row r="80" spans="1:1">
      <c r="A80" t="s">
        <v>348</v>
      </c>
    </row>
    <row r="81" spans="1:1">
      <c r="A81" t="s">
        <v>349</v>
      </c>
    </row>
    <row r="82" spans="1:1">
      <c r="A82" t="s">
        <v>350</v>
      </c>
    </row>
    <row r="83" spans="1:1">
      <c r="A83" t="s">
        <v>351</v>
      </c>
    </row>
    <row r="84" spans="1:1">
      <c r="A84" t="s">
        <v>352</v>
      </c>
    </row>
    <row r="85" spans="1:1">
      <c r="A85" t="s">
        <v>353</v>
      </c>
    </row>
    <row r="86" spans="1:1">
      <c r="A86" t="s">
        <v>354</v>
      </c>
    </row>
    <row r="87" spans="1:1">
      <c r="A87" t="s">
        <v>355</v>
      </c>
    </row>
    <row r="88" spans="1:1">
      <c r="A88" t="s">
        <v>356</v>
      </c>
    </row>
    <row r="89" spans="1:1">
      <c r="A89" t="s">
        <v>357</v>
      </c>
    </row>
    <row r="90" spans="1:1">
      <c r="A90" t="s">
        <v>358</v>
      </c>
    </row>
    <row r="91" spans="1:1">
      <c r="A91" t="s">
        <v>359</v>
      </c>
    </row>
    <row r="92" spans="1:1">
      <c r="A92" t="s">
        <v>360</v>
      </c>
    </row>
    <row r="93" spans="1:1">
      <c r="A93" t="s">
        <v>361</v>
      </c>
    </row>
    <row r="94" spans="1:1">
      <c r="A94" t="s">
        <v>362</v>
      </c>
    </row>
    <row r="95" spans="1:1">
      <c r="A95" t="s">
        <v>363</v>
      </c>
    </row>
    <row r="96" spans="1:1">
      <c r="A96" t="s">
        <v>364</v>
      </c>
    </row>
    <row r="97" spans="1:1">
      <c r="A97" t="s">
        <v>365</v>
      </c>
    </row>
    <row r="98" spans="1:1">
      <c r="A98" t="s">
        <v>366</v>
      </c>
    </row>
    <row r="99" spans="1:1">
      <c r="A99" t="s">
        <v>367</v>
      </c>
    </row>
    <row r="100" spans="1:1">
      <c r="A100" t="s">
        <v>368</v>
      </c>
    </row>
    <row r="101" spans="1:1">
      <c r="A101" t="s">
        <v>369</v>
      </c>
    </row>
    <row r="102" spans="1:1">
      <c r="A102" t="s">
        <v>370</v>
      </c>
    </row>
    <row r="103" spans="1:1">
      <c r="A103" t="s">
        <v>371</v>
      </c>
    </row>
    <row r="104" spans="1:1">
      <c r="A104" t="s">
        <v>372</v>
      </c>
    </row>
    <row r="105" spans="1:1">
      <c r="A105" t="s">
        <v>373</v>
      </c>
    </row>
    <row r="106" spans="1:1">
      <c r="A106" t="s">
        <v>374</v>
      </c>
    </row>
    <row r="107" spans="1:1">
      <c r="A107" t="s">
        <v>375</v>
      </c>
    </row>
    <row r="108" spans="1:1">
      <c r="A108" t="s">
        <v>376</v>
      </c>
    </row>
    <row r="109" spans="1:1">
      <c r="A109" t="s">
        <v>377</v>
      </c>
    </row>
    <row r="110" spans="1:1">
      <c r="A110" t="s">
        <v>378</v>
      </c>
    </row>
    <row r="111" spans="1:1">
      <c r="A111" t="s">
        <v>379</v>
      </c>
    </row>
    <row r="112" spans="1:1">
      <c r="A112" t="s">
        <v>380</v>
      </c>
    </row>
    <row r="113" spans="1:1">
      <c r="A113" t="s">
        <v>381</v>
      </c>
    </row>
    <row r="114" spans="1:1">
      <c r="A114" t="s">
        <v>382</v>
      </c>
    </row>
    <row r="115" spans="1:1">
      <c r="A115" t="s">
        <v>383</v>
      </c>
    </row>
    <row r="116" spans="1:1">
      <c r="A116" t="s">
        <v>384</v>
      </c>
    </row>
    <row r="117" spans="1:1">
      <c r="A117" t="s">
        <v>385</v>
      </c>
    </row>
    <row r="118" spans="1:1">
      <c r="A118" t="s">
        <v>386</v>
      </c>
    </row>
    <row r="119" spans="1:1">
      <c r="A119" t="s">
        <v>387</v>
      </c>
    </row>
    <row r="120" spans="1:1">
      <c r="A120" t="s">
        <v>388</v>
      </c>
    </row>
    <row r="121" spans="1:1">
      <c r="A121" t="s">
        <v>389</v>
      </c>
    </row>
    <row r="122" spans="1:1">
      <c r="A122" t="s">
        <v>390</v>
      </c>
    </row>
    <row r="123" spans="1:1">
      <c r="A123" t="s">
        <v>391</v>
      </c>
    </row>
    <row r="124" spans="1:1">
      <c r="A124" t="s">
        <v>392</v>
      </c>
    </row>
    <row r="125" spans="1:1">
      <c r="A125" t="s">
        <v>393</v>
      </c>
    </row>
    <row r="126" spans="1:1">
      <c r="A126" t="s">
        <v>394</v>
      </c>
    </row>
    <row r="127" spans="1:1">
      <c r="A127" t="s">
        <v>395</v>
      </c>
    </row>
    <row r="128" spans="1:1">
      <c r="A128" t="s">
        <v>396</v>
      </c>
    </row>
    <row r="129" spans="1:1">
      <c r="A129" t="s">
        <v>397</v>
      </c>
    </row>
    <row r="130" spans="1:1">
      <c r="A130" t="s">
        <v>398</v>
      </c>
    </row>
    <row r="131" spans="1:1">
      <c r="A131" t="s">
        <v>399</v>
      </c>
    </row>
    <row r="132" spans="1:1">
      <c r="A132" t="s">
        <v>400</v>
      </c>
    </row>
    <row r="133" spans="1:1">
      <c r="A133" t="s">
        <v>401</v>
      </c>
    </row>
    <row r="134" spans="1:1">
      <c r="A134" t="s">
        <v>402</v>
      </c>
    </row>
    <row r="135" spans="1:1">
      <c r="A135" t="s">
        <v>403</v>
      </c>
    </row>
    <row r="136" spans="1:1">
      <c r="A136" t="s">
        <v>404</v>
      </c>
    </row>
    <row r="137" spans="1:1">
      <c r="A137" t="s">
        <v>405</v>
      </c>
    </row>
    <row r="138" spans="1:1">
      <c r="A138" t="s">
        <v>406</v>
      </c>
    </row>
    <row r="139" spans="1:1">
      <c r="A139" t="s">
        <v>407</v>
      </c>
    </row>
    <row r="140" spans="1:1">
      <c r="A140" t="s">
        <v>408</v>
      </c>
    </row>
    <row r="141" spans="1:1">
      <c r="A141" t="s">
        <v>409</v>
      </c>
    </row>
    <row r="142" spans="1:1">
      <c r="A142" t="s">
        <v>410</v>
      </c>
    </row>
    <row r="143" spans="1:1">
      <c r="A143" t="s">
        <v>411</v>
      </c>
    </row>
    <row r="144" spans="1:1">
      <c r="A144" t="s">
        <v>412</v>
      </c>
    </row>
    <row r="145" spans="1:1">
      <c r="A145" t="s">
        <v>413</v>
      </c>
    </row>
    <row r="146" spans="1:1">
      <c r="A146" t="s">
        <v>414</v>
      </c>
    </row>
    <row r="147" spans="1:1">
      <c r="A147" t="s">
        <v>415</v>
      </c>
    </row>
    <row r="148" spans="1:1">
      <c r="A148" t="s">
        <v>416</v>
      </c>
    </row>
    <row r="149" spans="1:1">
      <c r="A149" t="s">
        <v>417</v>
      </c>
    </row>
    <row r="150" spans="1:1">
      <c r="A150" t="s">
        <v>418</v>
      </c>
    </row>
    <row r="151" spans="1:1">
      <c r="A151" t="s">
        <v>419</v>
      </c>
    </row>
    <row r="152" spans="1:1">
      <c r="A152" t="s">
        <v>420</v>
      </c>
    </row>
    <row r="153" spans="1:1">
      <c r="A153" t="s">
        <v>421</v>
      </c>
    </row>
    <row r="154" spans="1:1">
      <c r="A154" t="s">
        <v>422</v>
      </c>
    </row>
    <row r="155" spans="1:1">
      <c r="A155" t="s">
        <v>423</v>
      </c>
    </row>
    <row r="156" spans="1:1">
      <c r="A156" t="s">
        <v>424</v>
      </c>
    </row>
    <row r="157" spans="1:1">
      <c r="A157" t="s">
        <v>425</v>
      </c>
    </row>
    <row r="158" spans="1:1">
      <c r="A158" t="s">
        <v>426</v>
      </c>
    </row>
    <row r="159" spans="1:1">
      <c r="A159" t="s">
        <v>427</v>
      </c>
    </row>
    <row r="160" spans="1:1">
      <c r="A160" t="s">
        <v>428</v>
      </c>
    </row>
    <row r="161" spans="1:1">
      <c r="A161" t="s">
        <v>429</v>
      </c>
    </row>
    <row r="162" spans="1:1">
      <c r="A162" t="s">
        <v>430</v>
      </c>
    </row>
    <row r="163" spans="1:1">
      <c r="A163" t="s">
        <v>431</v>
      </c>
    </row>
    <row r="164" spans="1:1">
      <c r="A164" t="s">
        <v>432</v>
      </c>
    </row>
    <row r="165" spans="1:1">
      <c r="A165" t="s">
        <v>433</v>
      </c>
    </row>
    <row r="166" spans="1:1">
      <c r="A166" t="s">
        <v>434</v>
      </c>
    </row>
    <row r="167" spans="1:1">
      <c r="A167" t="s">
        <v>435</v>
      </c>
    </row>
    <row r="168" spans="1:1">
      <c r="A168" t="s">
        <v>436</v>
      </c>
    </row>
    <row r="169" spans="1:1">
      <c r="A169" t="s">
        <v>437</v>
      </c>
    </row>
    <row r="170" spans="1:1">
      <c r="A170" t="s">
        <v>438</v>
      </c>
    </row>
    <row r="171" spans="1:1">
      <c r="A171" t="s">
        <v>439</v>
      </c>
    </row>
    <row r="172" spans="1:1">
      <c r="A172" t="s">
        <v>440</v>
      </c>
    </row>
    <row r="173" spans="1:1">
      <c r="A173" t="s">
        <v>441</v>
      </c>
    </row>
    <row r="174" spans="1:1">
      <c r="A174" t="s">
        <v>442</v>
      </c>
    </row>
    <row r="175" spans="1:1">
      <c r="A175" t="s">
        <v>443</v>
      </c>
    </row>
    <row r="176" spans="1:1">
      <c r="A176" t="s">
        <v>444</v>
      </c>
    </row>
    <row r="177" spans="1:1">
      <c r="A177" t="s">
        <v>445</v>
      </c>
    </row>
    <row r="178" spans="1:1">
      <c r="A178" t="s">
        <v>446</v>
      </c>
    </row>
    <row r="179" spans="1:1">
      <c r="A179" t="s">
        <v>447</v>
      </c>
    </row>
    <row r="180" spans="1:1">
      <c r="A180" t="s">
        <v>448</v>
      </c>
    </row>
    <row r="181" spans="1:1">
      <c r="A181" t="s">
        <v>449</v>
      </c>
    </row>
    <row r="182" spans="1:1">
      <c r="A182" t="s">
        <v>450</v>
      </c>
    </row>
    <row r="183" spans="1:1">
      <c r="A183" t="s">
        <v>451</v>
      </c>
    </row>
    <row r="184" spans="1:1">
      <c r="A184" t="s">
        <v>452</v>
      </c>
    </row>
    <row r="185" spans="1:1">
      <c r="A185" t="s">
        <v>453</v>
      </c>
    </row>
    <row r="186" spans="1:1">
      <c r="A186" t="s">
        <v>454</v>
      </c>
    </row>
    <row r="187" spans="1:1">
      <c r="A187" t="s">
        <v>455</v>
      </c>
    </row>
    <row r="188" spans="1:1">
      <c r="A188" t="s">
        <v>456</v>
      </c>
    </row>
    <row r="189" spans="1:1">
      <c r="A189" t="s">
        <v>457</v>
      </c>
    </row>
    <row r="190" spans="1:1">
      <c r="A190" t="s">
        <v>458</v>
      </c>
    </row>
    <row r="191" spans="1:1">
      <c r="A191" t="s">
        <v>459</v>
      </c>
    </row>
    <row r="192" spans="1:1">
      <c r="A192" t="s">
        <v>460</v>
      </c>
    </row>
    <row r="193" spans="1:1">
      <c r="A193" t="s">
        <v>461</v>
      </c>
    </row>
    <row r="194" spans="1:1">
      <c r="A194" t="s">
        <v>462</v>
      </c>
    </row>
    <row r="195" spans="1:1">
      <c r="A195" t="s">
        <v>463</v>
      </c>
    </row>
    <row r="196" spans="1:1">
      <c r="A196" t="s">
        <v>464</v>
      </c>
    </row>
    <row r="197" spans="1:1">
      <c r="A197" t="s">
        <v>465</v>
      </c>
    </row>
    <row r="198" spans="1:1">
      <c r="A198" t="s">
        <v>466</v>
      </c>
    </row>
    <row r="199" spans="1:1">
      <c r="A199" t="s">
        <v>467</v>
      </c>
    </row>
    <row r="200" spans="1:1">
      <c r="A200" t="s">
        <v>468</v>
      </c>
    </row>
    <row r="201" spans="1:1">
      <c r="A201" t="s">
        <v>469</v>
      </c>
    </row>
    <row r="202" spans="1:1">
      <c r="A202" t="s">
        <v>470</v>
      </c>
    </row>
    <row r="203" spans="1:1">
      <c r="A203" t="s">
        <v>471</v>
      </c>
    </row>
    <row r="204" spans="1:1">
      <c r="A204" t="s">
        <v>472</v>
      </c>
    </row>
    <row r="205" spans="1:1">
      <c r="A205" t="s">
        <v>473</v>
      </c>
    </row>
    <row r="206" spans="1:1">
      <c r="A206" t="s">
        <v>474</v>
      </c>
    </row>
    <row r="207" spans="1:1">
      <c r="A207" t="s">
        <v>475</v>
      </c>
    </row>
    <row r="208" spans="1:1">
      <c r="A208" t="s">
        <v>476</v>
      </c>
    </row>
    <row r="209" spans="1:1">
      <c r="A209" t="s">
        <v>477</v>
      </c>
    </row>
    <row r="210" spans="1:1">
      <c r="A210" t="s">
        <v>478</v>
      </c>
    </row>
    <row r="211" spans="1:1">
      <c r="A211" t="s">
        <v>479</v>
      </c>
    </row>
    <row r="212" spans="1:1">
      <c r="A212" t="s">
        <v>480</v>
      </c>
    </row>
    <row r="213" spans="1:1">
      <c r="A213" t="s">
        <v>481</v>
      </c>
    </row>
    <row r="214" spans="1:1">
      <c r="A214" t="s">
        <v>482</v>
      </c>
    </row>
    <row r="215" spans="1:1">
      <c r="A215" t="s">
        <v>483</v>
      </c>
    </row>
    <row r="216" spans="1:1">
      <c r="A216" t="s">
        <v>484</v>
      </c>
    </row>
    <row r="217" spans="1:1">
      <c r="A217" t="s">
        <v>485</v>
      </c>
    </row>
    <row r="218" spans="1:1">
      <c r="A218" t="s">
        <v>486</v>
      </c>
    </row>
    <row r="219" spans="1:1">
      <c r="A219" t="s">
        <v>487</v>
      </c>
    </row>
    <row r="220" spans="1:1">
      <c r="A220" t="s">
        <v>488</v>
      </c>
    </row>
    <row r="221" spans="1:1">
      <c r="A221" t="s">
        <v>489</v>
      </c>
    </row>
    <row r="222" spans="1:1">
      <c r="A222" t="s">
        <v>490</v>
      </c>
    </row>
    <row r="223" spans="1:1">
      <c r="A223" t="s">
        <v>491</v>
      </c>
    </row>
    <row r="224" spans="1:1">
      <c r="A224" t="s">
        <v>492</v>
      </c>
    </row>
    <row r="225" spans="1:1">
      <c r="A225" t="s">
        <v>493</v>
      </c>
    </row>
    <row r="226" spans="1:1">
      <c r="A226" t="s">
        <v>494</v>
      </c>
    </row>
    <row r="227" spans="1:1">
      <c r="A227" t="s">
        <v>495</v>
      </c>
    </row>
    <row r="228" spans="1:1">
      <c r="A228" t="s">
        <v>496</v>
      </c>
    </row>
    <row r="229" spans="1:1">
      <c r="A229" t="s">
        <v>497</v>
      </c>
    </row>
    <row r="230" spans="1:1">
      <c r="A230" t="s">
        <v>498</v>
      </c>
    </row>
    <row r="231" spans="1:1">
      <c r="A231" t="s">
        <v>499</v>
      </c>
    </row>
    <row r="232" spans="1:1">
      <c r="A232" t="s">
        <v>500</v>
      </c>
    </row>
    <row r="233" spans="1:1">
      <c r="A233" t="s">
        <v>501</v>
      </c>
    </row>
    <row r="234" spans="1:1">
      <c r="A234" t="s">
        <v>502</v>
      </c>
    </row>
    <row r="235" spans="1:1">
      <c r="A235" t="s">
        <v>503</v>
      </c>
    </row>
    <row r="236" spans="1:1">
      <c r="A236" t="s">
        <v>504</v>
      </c>
    </row>
    <row r="237" spans="1:1">
      <c r="A237" t="s">
        <v>505</v>
      </c>
    </row>
    <row r="238" spans="1:1">
      <c r="A238" t="s">
        <v>506</v>
      </c>
    </row>
    <row r="239" spans="1:1">
      <c r="A239" t="s">
        <v>507</v>
      </c>
    </row>
    <row r="240" spans="1:1">
      <c r="A240" t="s">
        <v>508</v>
      </c>
    </row>
    <row r="241" spans="1:1">
      <c r="A241" t="s">
        <v>509</v>
      </c>
    </row>
    <row r="242" spans="1:1">
      <c r="A242" t="s">
        <v>510</v>
      </c>
    </row>
    <row r="243" spans="1:1">
      <c r="A243" t="s">
        <v>511</v>
      </c>
    </row>
    <row r="244" spans="1:1">
      <c r="A244" t="s">
        <v>512</v>
      </c>
    </row>
    <row r="245" spans="1:1">
      <c r="A245" s="25" t="s">
        <v>513</v>
      </c>
    </row>
    <row r="246" spans="1:1">
      <c r="A246" s="25" t="s">
        <v>514</v>
      </c>
    </row>
    <row r="247" spans="1:1">
      <c r="A247" s="25" t="s">
        <v>515</v>
      </c>
    </row>
    <row r="248" spans="1:1">
      <c r="A248" s="25" t="s">
        <v>516</v>
      </c>
    </row>
    <row r="249" spans="1:1">
      <c r="A249" s="25" t="s">
        <v>517</v>
      </c>
    </row>
    <row r="250" spans="1:1">
      <c r="A250" s="25" t="s">
        <v>518</v>
      </c>
    </row>
    <row r="251" spans="1:1">
      <c r="A251" s="25" t="s">
        <v>519</v>
      </c>
    </row>
    <row r="252" spans="1:1">
      <c r="A252" s="25" t="s">
        <v>520</v>
      </c>
    </row>
    <row r="253" spans="1:1">
      <c r="A253" s="25" t="s">
        <v>521</v>
      </c>
    </row>
    <row r="254" spans="1:1">
      <c r="A254" s="25" t="s">
        <v>522</v>
      </c>
    </row>
    <row r="255" spans="1:1">
      <c r="A255" s="25" t="s">
        <v>523</v>
      </c>
    </row>
    <row r="256" spans="1:1">
      <c r="A256" s="25" t="s">
        <v>524</v>
      </c>
    </row>
    <row r="257" spans="1:1">
      <c r="A257" s="25" t="s">
        <v>525</v>
      </c>
    </row>
    <row r="258" spans="1:1">
      <c r="A258" s="25" t="s">
        <v>526</v>
      </c>
    </row>
    <row r="259" spans="1:1">
      <c r="A259" s="25" t="s">
        <v>527</v>
      </c>
    </row>
    <row r="260" spans="1:1">
      <c r="A260" s="25" t="s">
        <v>528</v>
      </c>
    </row>
    <row r="261" spans="1:1">
      <c r="A261" s="25" t="s">
        <v>529</v>
      </c>
    </row>
    <row r="262" spans="1:1">
      <c r="A262" s="25" t="s">
        <v>530</v>
      </c>
    </row>
    <row r="263" spans="1:1">
      <c r="A263" s="25" t="s">
        <v>531</v>
      </c>
    </row>
    <row r="264" spans="1:1">
      <c r="A264" s="25" t="s">
        <v>532</v>
      </c>
    </row>
    <row r="265" spans="1:1">
      <c r="A265" s="25" t="s">
        <v>533</v>
      </c>
    </row>
    <row r="266" spans="1:1">
      <c r="A266" s="25" t="s">
        <v>534</v>
      </c>
    </row>
    <row r="267" spans="1:1">
      <c r="A267" s="25" t="s">
        <v>535</v>
      </c>
    </row>
    <row r="268" spans="1:1">
      <c r="A268" s="25" t="s">
        <v>536</v>
      </c>
    </row>
    <row r="269" spans="1:1">
      <c r="A269" s="25" t="s">
        <v>537</v>
      </c>
    </row>
    <row r="270" spans="1:1">
      <c r="A270" s="25" t="s">
        <v>538</v>
      </c>
    </row>
    <row r="271" spans="1:1">
      <c r="A271" s="25" t="s">
        <v>539</v>
      </c>
    </row>
    <row r="272" spans="1:1">
      <c r="A272" s="25" t="s">
        <v>540</v>
      </c>
    </row>
    <row r="273" spans="1:1">
      <c r="A273" s="25" t="s">
        <v>541</v>
      </c>
    </row>
    <row r="274" spans="1:1">
      <c r="A274" s="25" t="s">
        <v>542</v>
      </c>
    </row>
    <row r="275" spans="1:1">
      <c r="A275" s="25" t="s">
        <v>543</v>
      </c>
    </row>
    <row r="276" spans="1:1">
      <c r="A276" s="25" t="s">
        <v>544</v>
      </c>
    </row>
    <row r="277" spans="1:1">
      <c r="A277" s="25" t="s">
        <v>545</v>
      </c>
    </row>
    <row r="278" spans="1:1">
      <c r="A278" s="25" t="s">
        <v>546</v>
      </c>
    </row>
    <row r="279" spans="1:1">
      <c r="A279" s="25" t="s">
        <v>547</v>
      </c>
    </row>
    <row r="280" spans="1:1">
      <c r="A280" s="25" t="s">
        <v>548</v>
      </c>
    </row>
    <row r="281" spans="1:1">
      <c r="A281" s="25" t="s">
        <v>549</v>
      </c>
    </row>
    <row r="282" spans="1:1">
      <c r="A282" s="25" t="s">
        <v>550</v>
      </c>
    </row>
    <row r="283" spans="1:1">
      <c r="A283" s="25" t="s">
        <v>551</v>
      </c>
    </row>
    <row r="284" spans="1:1">
      <c r="A284" s="25" t="s">
        <v>552</v>
      </c>
    </row>
    <row r="285" spans="1:1">
      <c r="A285" s="25" t="s">
        <v>553</v>
      </c>
    </row>
    <row r="286" spans="1:1">
      <c r="A286" s="25" t="s">
        <v>554</v>
      </c>
    </row>
    <row r="287" spans="1:1">
      <c r="A287" s="25" t="s">
        <v>555</v>
      </c>
    </row>
    <row r="288" spans="1:1">
      <c r="A288" s="25" t="s">
        <v>556</v>
      </c>
    </row>
    <row r="289" spans="1:1">
      <c r="A289" s="25" t="s">
        <v>557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4A332-ABEE-411D-BE04-628B03C57080}">
  <dimension ref="B1:E52"/>
  <sheetViews>
    <sheetView workbookViewId="0">
      <selection activeCell="B28" sqref="B28"/>
    </sheetView>
  </sheetViews>
  <sheetFormatPr defaultColWidth="11.42578125" defaultRowHeight="12.75"/>
  <cols>
    <col min="1" max="1" width="11.42578125" style="16"/>
    <col min="2" max="2" width="26.85546875" style="16" customWidth="1"/>
    <col min="3" max="3" width="5.42578125" style="16" customWidth="1"/>
    <col min="4" max="4" width="11.42578125" style="16"/>
    <col min="5" max="5" width="12.28515625" style="16" bestFit="1" customWidth="1"/>
    <col min="6" max="16384" width="11.42578125" style="16"/>
  </cols>
  <sheetData>
    <row r="1" spans="2:3">
      <c r="B1" s="16" t="s">
        <v>558</v>
      </c>
    </row>
    <row r="3" spans="2:3" ht="14.25">
      <c r="B3" s="18" t="s">
        <v>559</v>
      </c>
      <c r="C3" s="17" t="s">
        <v>560</v>
      </c>
    </row>
    <row r="4" spans="2:3" ht="14.25">
      <c r="B4" s="18" t="s">
        <v>561</v>
      </c>
      <c r="C4" s="17" t="s">
        <v>560</v>
      </c>
    </row>
    <row r="5" spans="2:3" ht="14.25">
      <c r="B5" s="18" t="s">
        <v>562</v>
      </c>
      <c r="C5" s="17" t="s">
        <v>560</v>
      </c>
    </row>
    <row r="6" spans="2:3" ht="14.25">
      <c r="B6" s="18" t="s">
        <v>563</v>
      </c>
      <c r="C6" s="17" t="s">
        <v>560</v>
      </c>
    </row>
    <row r="7" spans="2:3" ht="14.25">
      <c r="B7" s="18" t="s">
        <v>564</v>
      </c>
      <c r="C7" s="17" t="s">
        <v>560</v>
      </c>
    </row>
    <row r="8" spans="2:3">
      <c r="B8" s="18" t="s">
        <v>565</v>
      </c>
      <c r="C8" s="19" t="s">
        <v>566</v>
      </c>
    </row>
    <row r="9" spans="2:3" ht="14.25">
      <c r="B9" s="18" t="s">
        <v>18</v>
      </c>
      <c r="C9" s="17" t="s">
        <v>560</v>
      </c>
    </row>
    <row r="10" spans="2:3" ht="14.25">
      <c r="B10" s="18" t="s">
        <v>567</v>
      </c>
      <c r="C10" s="17" t="s">
        <v>560</v>
      </c>
    </row>
    <row r="11" spans="2:3" ht="14.25">
      <c r="B11" s="18" t="s">
        <v>568</v>
      </c>
      <c r="C11" s="17" t="s">
        <v>560</v>
      </c>
    </row>
    <row r="12" spans="2:3" ht="14.25">
      <c r="B12" s="18" t="s">
        <v>569</v>
      </c>
      <c r="C12" s="17" t="s">
        <v>560</v>
      </c>
    </row>
    <row r="13" spans="2:3" ht="14.25">
      <c r="B13" s="18" t="s">
        <v>37</v>
      </c>
      <c r="C13" s="17" t="s">
        <v>560</v>
      </c>
    </row>
    <row r="14" spans="2:3" ht="14.25">
      <c r="B14" s="18" t="s">
        <v>73</v>
      </c>
      <c r="C14" s="17" t="s">
        <v>560</v>
      </c>
    </row>
    <row r="15" spans="2:3" ht="14.25">
      <c r="B15" s="18" t="s">
        <v>570</v>
      </c>
      <c r="C15" s="17" t="s">
        <v>560</v>
      </c>
    </row>
    <row r="16" spans="2:3" ht="14.25">
      <c r="B16" s="18" t="s">
        <v>571</v>
      </c>
      <c r="C16" s="17" t="s">
        <v>560</v>
      </c>
    </row>
    <row r="17" spans="2:5" ht="14.25">
      <c r="B17" s="18" t="s">
        <v>572</v>
      </c>
      <c r="C17" s="17"/>
    </row>
    <row r="18" spans="2:5" ht="14.25">
      <c r="B18" s="18" t="s">
        <v>573</v>
      </c>
      <c r="C18" s="17" t="s">
        <v>560</v>
      </c>
    </row>
    <row r="21" spans="2:5">
      <c r="B21" s="16" t="s">
        <v>574</v>
      </c>
    </row>
    <row r="22" spans="2:5" ht="14.25">
      <c r="B22" s="18" t="s">
        <v>562</v>
      </c>
      <c r="C22" s="17"/>
      <c r="E22" s="16" t="s">
        <v>562</v>
      </c>
    </row>
    <row r="23" spans="2:5" ht="14.25">
      <c r="B23" s="18" t="s">
        <v>564</v>
      </c>
      <c r="C23" s="17"/>
      <c r="E23" s="16" t="s">
        <v>564</v>
      </c>
    </row>
    <row r="24" spans="2:5" ht="14.25">
      <c r="B24" s="18" t="s">
        <v>565</v>
      </c>
      <c r="C24" s="17"/>
      <c r="E24" s="16" t="s">
        <v>575</v>
      </c>
    </row>
    <row r="25" spans="2:5" ht="14.25">
      <c r="B25" s="18" t="s">
        <v>18</v>
      </c>
      <c r="C25" s="17"/>
      <c r="E25" s="16" t="s">
        <v>576</v>
      </c>
    </row>
    <row r="26" spans="2:5" ht="14.25">
      <c r="B26" s="18" t="s">
        <v>577</v>
      </c>
      <c r="C26" s="17"/>
      <c r="E26" s="16" t="s">
        <v>578</v>
      </c>
    </row>
    <row r="27" spans="2:5" ht="14.25">
      <c r="B27" s="18" t="s">
        <v>573</v>
      </c>
      <c r="C27" s="17"/>
      <c r="E27" s="16" t="s">
        <v>579</v>
      </c>
    </row>
    <row r="28" spans="2:5">
      <c r="E28" s="16" t="s">
        <v>580</v>
      </c>
    </row>
    <row r="33" spans="2:3">
      <c r="B33" s="16" t="s">
        <v>581</v>
      </c>
    </row>
    <row r="34" spans="2:3" ht="14.25">
      <c r="B34" s="18" t="s">
        <v>582</v>
      </c>
      <c r="C34" s="17" t="s">
        <v>560</v>
      </c>
    </row>
    <row r="35" spans="2:3" ht="14.25">
      <c r="B35" s="18" t="s">
        <v>583</v>
      </c>
      <c r="C35" s="17" t="s">
        <v>560</v>
      </c>
    </row>
    <row r="36" spans="2:3" ht="14.25">
      <c r="B36" s="18" t="s">
        <v>584</v>
      </c>
      <c r="C36" s="17" t="s">
        <v>560</v>
      </c>
    </row>
    <row r="37" spans="2:3" ht="14.25">
      <c r="B37" s="18" t="s">
        <v>585</v>
      </c>
      <c r="C37" s="17" t="s">
        <v>560</v>
      </c>
    </row>
    <row r="38" spans="2:3" ht="14.25">
      <c r="B38" s="18" t="s">
        <v>586</v>
      </c>
      <c r="C38" s="17" t="s">
        <v>560</v>
      </c>
    </row>
    <row r="39" spans="2:3" ht="14.25">
      <c r="B39" s="18" t="s">
        <v>571</v>
      </c>
      <c r="C39" s="17" t="s">
        <v>560</v>
      </c>
    </row>
    <row r="40" spans="2:3" ht="14.25">
      <c r="B40" s="18" t="s">
        <v>587</v>
      </c>
      <c r="C40" s="17" t="s">
        <v>560</v>
      </c>
    </row>
    <row r="41" spans="2:3" ht="14.25">
      <c r="B41" s="18" t="s">
        <v>559</v>
      </c>
      <c r="C41" s="17" t="s">
        <v>560</v>
      </c>
    </row>
    <row r="42" spans="2:3" ht="14.25">
      <c r="B42" s="18" t="s">
        <v>588</v>
      </c>
      <c r="C42" s="17" t="s">
        <v>560</v>
      </c>
    </row>
    <row r="43" spans="2:3" ht="14.25">
      <c r="B43" s="18" t="s">
        <v>589</v>
      </c>
      <c r="C43" s="17" t="s">
        <v>560</v>
      </c>
    </row>
    <row r="44" spans="2:3" ht="14.25">
      <c r="B44" s="18" t="s">
        <v>562</v>
      </c>
      <c r="C44" s="17" t="s">
        <v>560</v>
      </c>
    </row>
    <row r="45" spans="2:3" ht="14.25">
      <c r="B45" s="18" t="s">
        <v>564</v>
      </c>
      <c r="C45" s="17" t="s">
        <v>560</v>
      </c>
    </row>
    <row r="46" spans="2:3" ht="14.25">
      <c r="B46" s="18" t="s">
        <v>590</v>
      </c>
      <c r="C46" s="17" t="s">
        <v>560</v>
      </c>
    </row>
    <row r="47" spans="2:3" ht="14.25">
      <c r="B47" s="18" t="s">
        <v>591</v>
      </c>
      <c r="C47" s="17" t="s">
        <v>560</v>
      </c>
    </row>
    <row r="48" spans="2:3" ht="14.25">
      <c r="B48" s="18" t="s">
        <v>575</v>
      </c>
      <c r="C48" s="17" t="s">
        <v>560</v>
      </c>
    </row>
    <row r="49" spans="2:3" ht="25.5">
      <c r="B49" s="18" t="s">
        <v>592</v>
      </c>
      <c r="C49" s="17" t="s">
        <v>560</v>
      </c>
    </row>
    <row r="50" spans="2:3" ht="14.25">
      <c r="B50" s="18" t="s">
        <v>593</v>
      </c>
      <c r="C50" s="17" t="s">
        <v>560</v>
      </c>
    </row>
    <row r="51" spans="2:3" ht="14.25">
      <c r="B51" s="18" t="s">
        <v>73</v>
      </c>
      <c r="C51" s="17" t="s">
        <v>560</v>
      </c>
    </row>
    <row r="52" spans="2:3" ht="14.25">
      <c r="B52" s="18" t="s">
        <v>47</v>
      </c>
      <c r="C52" s="17" t="s">
        <v>560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SEP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Archivo de Concentración</dc:creator>
  <cp:keywords>Inventario</cp:keywords>
  <dc:description/>
  <cp:lastModifiedBy>X</cp:lastModifiedBy>
  <cp:revision/>
  <dcterms:created xsi:type="dcterms:W3CDTF">2009-10-02T15:46:59Z</dcterms:created>
  <dcterms:modified xsi:type="dcterms:W3CDTF">2025-06-13T17:31:29Z</dcterms:modified>
  <cp:category/>
  <cp:contentStatus/>
</cp:coreProperties>
</file>